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370" activeTab="1"/>
  </bookViews>
  <sheets>
    <sheet name="入札内訳書5-1（税抜）（金抜）" sheetId="1" r:id="rId1"/>
    <sheet name="入札内訳書5-2（税込） (金抜)" sheetId="6" r:id="rId2"/>
    <sheet name="0" sheetId="4" state="hidden" r:id="rId3"/>
  </sheets>
  <definedNames>
    <definedName name="_xlnm.Print_Area" localSheetId="2">'0'!$A$1:$S$34</definedName>
    <definedName name="_xlnm.Print_Area" localSheetId="0">'入札内訳書5-1（税抜）（金抜）'!$A$1:$S$31</definedName>
    <definedName name="_xlnm.Print_Area" localSheetId="1">'入札内訳書5-2（税込） (金抜)'!$A$1:$S$34</definedName>
  </definedNames>
  <calcPr calcId="162913"/>
</workbook>
</file>

<file path=xl/calcChain.xml><?xml version="1.0" encoding="utf-8"?>
<calcChain xmlns="http://schemas.openxmlformats.org/spreadsheetml/2006/main">
  <c r="O27" i="6" l="1"/>
  <c r="O26" i="6"/>
  <c r="O25" i="6"/>
  <c r="O24" i="6"/>
  <c r="O23" i="6"/>
  <c r="O22" i="6"/>
  <c r="O21" i="6"/>
  <c r="O20" i="6"/>
  <c r="O19" i="6"/>
  <c r="O18" i="6"/>
  <c r="O17" i="6"/>
  <c r="O16" i="6"/>
  <c r="O16" i="1" l="1"/>
  <c r="D28" i="6" l="1"/>
  <c r="F28" i="6"/>
  <c r="H28" i="6"/>
  <c r="B28" i="6"/>
  <c r="C28" i="6"/>
  <c r="J16" i="6"/>
  <c r="B16" i="6" s="1"/>
  <c r="J17" i="6"/>
  <c r="J28" i="6" s="1"/>
  <c r="J18" i="6"/>
  <c r="B18" i="6" s="1"/>
  <c r="J19" i="6"/>
  <c r="B19" i="6" s="1"/>
  <c r="J20" i="6"/>
  <c r="B20" i="6" s="1"/>
  <c r="J21" i="6"/>
  <c r="B21" i="6" s="1"/>
  <c r="J22" i="6"/>
  <c r="B22" i="6" s="1"/>
  <c r="J23" i="6"/>
  <c r="B23" i="6" s="1"/>
  <c r="J24" i="6"/>
  <c r="B24" i="6" s="1"/>
  <c r="J25" i="6"/>
  <c r="B25" i="6" s="1"/>
  <c r="J26" i="6"/>
  <c r="B26" i="6" s="1"/>
  <c r="J27" i="6"/>
  <c r="B27" i="6" s="1"/>
  <c r="B17" i="6" l="1"/>
  <c r="O23" i="1" l="1"/>
  <c r="O20" i="1" l="1"/>
  <c r="O21" i="1"/>
  <c r="O22" i="1"/>
  <c r="O24" i="1"/>
  <c r="O25" i="1"/>
  <c r="O26" i="1"/>
  <c r="O27" i="1"/>
  <c r="O17" i="1"/>
  <c r="O18" i="1"/>
  <c r="O19" i="1" l="1"/>
  <c r="O28" i="1" l="1"/>
  <c r="O30" i="1" s="1"/>
  <c r="O28" i="6" l="1"/>
  <c r="O30" i="6" s="1"/>
  <c r="O33" i="6" s="1"/>
</calcChain>
</file>

<file path=xl/sharedStrings.xml><?xml version="1.0" encoding="utf-8"?>
<sst xmlns="http://schemas.openxmlformats.org/spreadsheetml/2006/main" count="87" uniqueCount="45">
  <si>
    <t>　　　　　　　　　　　　　　　　　　</t>
  </si>
  <si>
    <t>（１）時間帯別季節別余剰電力量単価</t>
  </si>
  <si>
    <t>余剰電力料金区分</t>
  </si>
  <si>
    <t>単位</t>
  </si>
  <si>
    <t>余剰電力量料金単価</t>
  </si>
  <si>
    <t>円/kWh</t>
  </si>
  <si>
    <t>重負荷時間帯</t>
  </si>
  <si>
    <t>昼間時間帯</t>
  </si>
  <si>
    <t>夜間時間帯</t>
  </si>
  <si>
    <t>電力量　（kWh）</t>
  </si>
  <si>
    <t>余剰電力量</t>
  </si>
  <si>
    <t>合　　　　計</t>
  </si>
  <si>
    <t>再生可能エネルギー以外の電気合計</t>
    <phoneticPr fontId="1"/>
  </si>
  <si>
    <t>契約対象外</t>
    <rPh sb="0" eb="2">
      <t>ケイヤク</t>
    </rPh>
    <rPh sb="2" eb="5">
      <t>タイショウガイ</t>
    </rPh>
    <phoneticPr fontId="1"/>
  </si>
  <si>
    <t>再生可能エネルギー電気以外の電気</t>
    <rPh sb="9" eb="11">
      <t>デンキ</t>
    </rPh>
    <phoneticPr fontId="1"/>
  </si>
  <si>
    <t>夜間時間帯
　（C）</t>
    <phoneticPr fontId="1"/>
  </si>
  <si>
    <t>昼間時間帯
(B)</t>
    <phoneticPr fontId="1"/>
  </si>
  <si>
    <t>重負荷時間帯
（A)</t>
    <phoneticPr fontId="1"/>
  </si>
  <si>
    <t>再生可能エネルギー電気</t>
    <phoneticPr fontId="1"/>
  </si>
  <si>
    <t>①×（A）＋②×（B）＋③×（C）</t>
    <phoneticPr fontId="1"/>
  </si>
  <si>
    <t>再生可能エネルギー電気以外の電力量料金　（円）</t>
    <rPh sb="0" eb="2">
      <t>サイセイ</t>
    </rPh>
    <rPh sb="2" eb="4">
      <t>カノウ</t>
    </rPh>
    <rPh sb="9" eb="11">
      <t>デンキ</t>
    </rPh>
    <rPh sb="11" eb="13">
      <t>イガイ</t>
    </rPh>
    <phoneticPr fontId="1"/>
  </si>
  <si>
    <t>入札書記入金額</t>
    <rPh sb="0" eb="2">
      <t>ニュウサツ</t>
    </rPh>
    <rPh sb="2" eb="3">
      <t>ショ</t>
    </rPh>
    <rPh sb="3" eb="5">
      <t>キニュウ</t>
    </rPh>
    <rPh sb="5" eb="7">
      <t>キンガク</t>
    </rPh>
    <phoneticPr fontId="1"/>
  </si>
  <si>
    <t>税込合計金額</t>
    <rPh sb="0" eb="2">
      <t>ゼイコ</t>
    </rPh>
    <rPh sb="2" eb="4">
      <t>ゴウケイ</t>
    </rPh>
    <rPh sb="4" eb="6">
      <t>キンガク</t>
    </rPh>
    <phoneticPr fontId="1"/>
  </si>
  <si>
    <t>再生可能エネルギー電気</t>
    <phoneticPr fontId="1"/>
  </si>
  <si>
    <t>再生可能エネルギー電気以外の電気</t>
    <rPh sb="9" eb="11">
      <t>デンキ</t>
    </rPh>
    <phoneticPr fontId="1"/>
  </si>
  <si>
    <t>　別紙様式５－１</t>
    <rPh sb="1" eb="3">
      <t>ベッシ</t>
    </rPh>
    <rPh sb="3" eb="5">
      <t>ヨウシキ</t>
    </rPh>
    <phoneticPr fontId="1"/>
  </si>
  <si>
    <t>クリーンパーク折居</t>
    <rPh sb="7" eb="9">
      <t>オリイ</t>
    </rPh>
    <phoneticPr fontId="1"/>
  </si>
  <si>
    <t>④÷1.10（少数点以下切り上げ）　＝入札書記入金額</t>
    <phoneticPr fontId="1"/>
  </si>
  <si>
    <t>（２）時間帯別季節別余剰電力量料金（バイオマス比率は52％として算出している）</t>
    <phoneticPr fontId="1"/>
  </si>
  <si>
    <t>　別紙様式５－２</t>
    <rPh sb="1" eb="3">
      <t>ベッシ</t>
    </rPh>
    <rPh sb="3" eb="5">
      <t>ヨウシキ</t>
    </rPh>
    <phoneticPr fontId="1"/>
  </si>
  <si>
    <t>（２）時間帯別季節別余剰電力量料金（バイオマス比率は57％として算出している）</t>
    <phoneticPr fontId="1"/>
  </si>
  <si>
    <t>令和6年1月</t>
  </si>
  <si>
    <t>令和6年2月</t>
  </si>
  <si>
    <t>令和6年3月</t>
  </si>
  <si>
    <t>令和5年4月</t>
  </si>
  <si>
    <t>令和5年5月</t>
  </si>
  <si>
    <t>令和5年6月</t>
  </si>
  <si>
    <t>令和5年7月</t>
  </si>
  <si>
    <t>令和5年8月</t>
  </si>
  <si>
    <t>令和5年9月</t>
  </si>
  <si>
    <t>令和5年10月</t>
  </si>
  <si>
    <t>令和5年11月</t>
  </si>
  <si>
    <t>令和5年12月</t>
  </si>
  <si>
    <t>留意事項
　・用語は、契約書（案）別表３の意味に準ずる。
　・①～③の電力量料金単価は、入札者自身で設定する。
　　（小数点以下第２位まで）
　・各月毎に再生可能エネルギー以外の電気の電力量料金を
    確定し、記入する。
　　（円位未満切捨）
　・⑤の数字が入札書に記入する金額と一致すること。</t>
    <phoneticPr fontId="1"/>
  </si>
  <si>
    <t xml:space="preserve">
　留意事項
　・用語は、契約書（案）別表３の意味に準ずる。
　・①～③の電力量料金単価は、入札者自身で設定する。
　　（小数点以下第２位まで）
　・各月毎に再生可能エネルギー以外の電気の電力量料金を
    確定し、記入する。
　　（円位未満切捨）
　・④の数字が入札書に記入する金額と一致すること。
</t>
    <rPh sb="106" eb="108">
      <t>カクテイ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</si>
</sst>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_);[Red]\(#,##0\)"/>
    <numFmt numFmtId="177" formatCode="&quot;①&quot;\ \ \ \ \ \ \ \ \ \ \ \ \ \ \ \ \ \ \ \ \ \ \ \ \ \ \ \ \ \ \ \ 0.00\ \ &quot;　(税抜)&quot;"/>
    <numFmt numFmtId="178" formatCode="&quot;②&quot;\ \ \ \ \ \ \ \ \ \ \ \ \ \ \ \ \ \ \ \ \ \ \ \ \ \ \ \ \ \ \ \ 0.00\ \ &quot;　(税抜)&quot;"/>
    <numFmt numFmtId="179" formatCode="&quot;③&quot;\ \ \ \ \ \ \ \ \ \ \ \ \ \ \ \ \ \ \ \ \ \ \ \ \ \ \ \ \ \ \ \ 0.00\ \ &quot;　(税抜)&quot;"/>
    <numFmt numFmtId="180" formatCode="#,##0_ "/>
    <numFmt numFmtId="181" formatCode="\⑤\ \ \ \ #,##0_);[Red]\(#,##0\)"/>
    <numFmt numFmtId="182" formatCode="&quot;①&quot;\ \ \ \ \ \ \ \ \ \ \ \ \ \ \ \ \ \ \ \ \ \ \ \ \ \ \ \ \ \ \ \ 0.00\ \ &quot;　(税込)&quot;"/>
    <numFmt numFmtId="183" formatCode="&quot;②&quot;\ \ \ \ \ \ \ \ \ \ \ \ \ \ \ \ \ \ \ \ \ \ \ \ \ \ \ \ \ \ \ \ 0.00\ \ &quot;　(税込)&quot;"/>
    <numFmt numFmtId="184" formatCode="&quot;③&quot;\ \ \ \ \ \ \ \ \ \ \ \ \ \ \ \ \ \ \ \ \ \ \ \ \ \ \ \ \ \ \ \ 0.00\ \ &quot;　(税込)&quot;"/>
    <numFmt numFmtId="185" formatCode="\④\ \ \ #,##0_);[Red]\(#,##0\)"/>
    <numFmt numFmtId="186" formatCode="&quot;④&quot;\ \ \ \ \ #,##0&quot;円&quot;"/>
    <numFmt numFmtId="187" formatCode="&quot;⑤&quot;\ \ \ \ \ #,##0&quot;円&quot;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9"/>
      <color rgb="FF000000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Century"/>
      <family val="1"/>
    </font>
    <font>
      <sz val="11"/>
      <color rgb="FF000000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aj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rgb="FF000000"/>
      </right>
      <top style="medium">
        <color indexed="64"/>
      </top>
      <bottom style="thick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indexed="64"/>
      </bottom>
      <diagonal/>
    </border>
    <border>
      <left/>
      <right style="thick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2" fillId="0" borderId="0" xfId="0" applyNumberFormat="1" applyFont="1">
      <alignment vertical="center"/>
    </xf>
    <xf numFmtId="0" fontId="0" fillId="0" borderId="0" xfId="0" applyNumberFormat="1">
      <alignment vertical="center"/>
    </xf>
    <xf numFmtId="0" fontId="8" fillId="0" borderId="19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1" fillId="0" borderId="0" xfId="0" applyFont="1">
      <alignment vertical="center"/>
    </xf>
    <xf numFmtId="0" fontId="0" fillId="0" borderId="0" xfId="0">
      <alignment vertical="center"/>
    </xf>
    <xf numFmtId="180" fontId="10" fillId="0" borderId="50" xfId="0" applyNumberFormat="1" applyFont="1" applyBorder="1" applyAlignment="1">
      <alignment horizontal="right" vertical="center"/>
    </xf>
    <xf numFmtId="0" fontId="2" fillId="0" borderId="0" xfId="0" applyFont="1">
      <alignment vertical="center"/>
    </xf>
    <xf numFmtId="180" fontId="10" fillId="0" borderId="50" xfId="0" applyNumberFormat="1" applyFont="1" applyBorder="1" applyAlignment="1">
      <alignment horizontal="right" vertical="center"/>
    </xf>
    <xf numFmtId="180" fontId="16" fillId="0" borderId="50" xfId="0" applyNumberFormat="1" applyFont="1" applyBorder="1" applyAlignment="1">
      <alignment horizontal="right" vertical="center"/>
    </xf>
    <xf numFmtId="0" fontId="19" fillId="0" borderId="0" xfId="0" applyNumberFormat="1" applyFont="1">
      <alignment vertical="center"/>
    </xf>
    <xf numFmtId="3" fontId="16" fillId="0" borderId="50" xfId="0" applyNumberFormat="1" applyFont="1" applyBorder="1" applyAlignment="1">
      <alignment horizontal="right" vertical="center"/>
    </xf>
    <xf numFmtId="3" fontId="16" fillId="0" borderId="56" xfId="0" applyNumberFormat="1" applyFont="1" applyBorder="1" applyAlignment="1">
      <alignment horizontal="right" vertical="center"/>
    </xf>
    <xf numFmtId="0" fontId="2" fillId="0" borderId="0" xfId="0" applyFont="1">
      <alignment vertical="center"/>
    </xf>
    <xf numFmtId="0" fontId="0" fillId="0" borderId="0" xfId="0">
      <alignment vertical="center"/>
    </xf>
    <xf numFmtId="180" fontId="10" fillId="0" borderId="50" xfId="0" applyNumberFormat="1" applyFont="1" applyBorder="1" applyAlignment="1">
      <alignment horizontal="right" vertical="center"/>
    </xf>
    <xf numFmtId="0" fontId="19" fillId="0" borderId="0" xfId="0" applyNumberFormat="1" applyFont="1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horizontal="justify" vertical="center"/>
    </xf>
    <xf numFmtId="180" fontId="16" fillId="0" borderId="0" xfId="0" applyNumberFormat="1" applyFont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left" vertical="center" wrapText="1"/>
    </xf>
    <xf numFmtId="180" fontId="10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0" fontId="0" fillId="0" borderId="0" xfId="0" applyNumberFormat="1" applyBorder="1">
      <alignment vertical="center"/>
    </xf>
    <xf numFmtId="0" fontId="11" fillId="0" borderId="0" xfId="0" applyFont="1" applyBorder="1">
      <alignment vertical="center"/>
    </xf>
    <xf numFmtId="180" fontId="16" fillId="0" borderId="19" xfId="0" applyNumberFormat="1" applyFont="1" applyBorder="1" applyAlignment="1">
      <alignment horizontal="right" vertical="center"/>
    </xf>
    <xf numFmtId="180" fontId="16" fillId="0" borderId="52" xfId="0" applyNumberFormat="1" applyFont="1" applyBorder="1" applyAlignment="1">
      <alignment horizontal="right" vertical="center"/>
    </xf>
    <xf numFmtId="176" fontId="17" fillId="0" borderId="19" xfId="0" applyNumberFormat="1" applyFont="1" applyBorder="1" applyAlignment="1">
      <alignment horizontal="right" vertical="center"/>
    </xf>
    <xf numFmtId="176" fontId="17" fillId="0" borderId="52" xfId="0" applyNumberFormat="1" applyFont="1" applyBorder="1" applyAlignment="1">
      <alignment horizontal="right" vertical="center"/>
    </xf>
    <xf numFmtId="186" fontId="5" fillId="0" borderId="31" xfId="0" applyNumberFormat="1" applyFont="1" applyBorder="1" applyAlignment="1">
      <alignment horizontal="center" vertical="center"/>
    </xf>
    <xf numFmtId="186" fontId="5" fillId="0" borderId="44" xfId="0" applyNumberFormat="1" applyFont="1" applyBorder="1" applyAlignment="1">
      <alignment horizontal="center" vertical="center"/>
    </xf>
    <xf numFmtId="186" fontId="5" fillId="0" borderId="45" xfId="0" applyNumberFormat="1" applyFont="1" applyBorder="1" applyAlignment="1">
      <alignment horizontal="center" vertical="center"/>
    </xf>
    <xf numFmtId="186" fontId="5" fillId="0" borderId="2" xfId="0" applyNumberFormat="1" applyFont="1" applyBorder="1" applyAlignment="1">
      <alignment horizontal="center" vertical="center"/>
    </xf>
    <xf numFmtId="186" fontId="5" fillId="0" borderId="1" xfId="0" applyNumberFormat="1" applyFont="1" applyBorder="1" applyAlignment="1">
      <alignment horizontal="center" vertical="center"/>
    </xf>
    <xf numFmtId="186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46" xfId="0" applyFont="1" applyBorder="1" applyAlignment="1">
      <alignment vertical="center" wrapText="1"/>
    </xf>
    <xf numFmtId="0" fontId="2" fillId="0" borderId="46" xfId="0" applyFont="1" applyBorder="1" applyAlignment="1">
      <alignment horizontal="justify" vertical="center" wrapText="1"/>
    </xf>
    <xf numFmtId="180" fontId="10" fillId="0" borderId="19" xfId="0" applyNumberFormat="1" applyFont="1" applyBorder="1" applyAlignment="1">
      <alignment horizontal="right" vertical="center"/>
    </xf>
    <xf numFmtId="180" fontId="10" fillId="0" borderId="39" xfId="0" applyNumberFormat="1" applyFont="1" applyBorder="1" applyAlignment="1">
      <alignment horizontal="right" vertical="center"/>
    </xf>
    <xf numFmtId="180" fontId="10" fillId="0" borderId="52" xfId="0" applyNumberFormat="1" applyFont="1" applyBorder="1" applyAlignment="1">
      <alignment horizontal="right" vertical="center"/>
    </xf>
    <xf numFmtId="176" fontId="9" fillId="0" borderId="55" xfId="0" applyNumberFormat="1" applyFont="1" applyBorder="1">
      <alignment vertical="center"/>
    </xf>
    <xf numFmtId="176" fontId="9" fillId="0" borderId="57" xfId="0" applyNumberFormat="1" applyFont="1" applyBorder="1">
      <alignment vertical="center"/>
    </xf>
    <xf numFmtId="176" fontId="9" fillId="0" borderId="15" xfId="0" applyNumberFormat="1" applyFont="1" applyBorder="1">
      <alignment vertical="center"/>
    </xf>
    <xf numFmtId="176" fontId="9" fillId="0" borderId="23" xfId="0" applyNumberFormat="1" applyFont="1" applyBorder="1">
      <alignment vertical="center"/>
    </xf>
    <xf numFmtId="176" fontId="9" fillId="0" borderId="51" xfId="0" applyNumberFormat="1" applyFont="1" applyBorder="1">
      <alignment vertical="center"/>
    </xf>
    <xf numFmtId="176" fontId="9" fillId="0" borderId="13" xfId="0" applyNumberFormat="1" applyFont="1" applyBorder="1">
      <alignment vertical="center"/>
    </xf>
    <xf numFmtId="185" fontId="9" fillId="0" borderId="29" xfId="0" applyNumberFormat="1" applyFont="1" applyBorder="1" applyAlignment="1">
      <alignment horizontal="right" vertical="center" shrinkToFit="1"/>
    </xf>
    <xf numFmtId="185" fontId="9" fillId="0" borderId="21" xfId="0" applyNumberFormat="1" applyFont="1" applyBorder="1" applyAlignment="1">
      <alignment horizontal="right" vertical="center" shrinkToFit="1"/>
    </xf>
    <xf numFmtId="176" fontId="9" fillId="0" borderId="53" xfId="0" applyNumberFormat="1" applyFont="1" applyBorder="1">
      <alignment vertical="center"/>
    </xf>
    <xf numFmtId="176" fontId="9" fillId="0" borderId="58" xfId="0" applyNumberFormat="1" applyFont="1" applyBorder="1">
      <alignment vertical="center"/>
    </xf>
    <xf numFmtId="180" fontId="10" fillId="0" borderId="54" xfId="0" applyNumberFormat="1" applyFont="1" applyBorder="1" applyAlignment="1">
      <alignment horizontal="right" vertical="center"/>
    </xf>
    <xf numFmtId="181" fontId="9" fillId="0" borderId="20" xfId="0" applyNumberFormat="1" applyFont="1" applyBorder="1" applyAlignment="1">
      <alignment horizontal="right" vertical="center" shrinkToFit="1"/>
    </xf>
    <xf numFmtId="181" fontId="9" fillId="0" borderId="29" xfId="0" applyNumberFormat="1" applyFont="1" applyBorder="1" applyAlignment="1">
      <alignment horizontal="right" vertical="center" shrinkToFit="1"/>
    </xf>
    <xf numFmtId="176" fontId="9" fillId="0" borderId="19" xfId="0" applyNumberFormat="1" applyFont="1" applyBorder="1">
      <alignment vertical="center"/>
    </xf>
    <xf numFmtId="176" fontId="9" fillId="0" borderId="39" xfId="0" applyNumberFormat="1" applyFont="1" applyBorder="1">
      <alignment vertical="center"/>
    </xf>
    <xf numFmtId="0" fontId="7" fillId="0" borderId="41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0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7" fillId="0" borderId="33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2" fillId="0" borderId="34" xfId="0" applyFont="1" applyBorder="1">
      <alignment vertical="center"/>
    </xf>
    <xf numFmtId="0" fontId="7" fillId="0" borderId="14" xfId="0" applyFont="1" applyBorder="1" applyAlignment="1">
      <alignment horizontal="left" vertical="center"/>
    </xf>
    <xf numFmtId="178" fontId="7" fillId="0" borderId="20" xfId="0" applyNumberFormat="1" applyFont="1" applyBorder="1" applyAlignment="1">
      <alignment horizontal="right" vertical="center"/>
    </xf>
    <xf numFmtId="178" fontId="7" fillId="0" borderId="29" xfId="0" applyNumberFormat="1" applyFont="1" applyBorder="1" applyAlignment="1">
      <alignment horizontal="right" vertical="center"/>
    </xf>
    <xf numFmtId="178" fontId="7" fillId="0" borderId="21" xfId="0" applyNumberFormat="1" applyFont="1" applyBorder="1" applyAlignment="1">
      <alignment horizontal="right" vertical="center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6" fillId="0" borderId="9" xfId="0" applyNumberFormat="1" applyFont="1" applyBorder="1">
      <alignment vertical="center"/>
    </xf>
    <xf numFmtId="0" fontId="6" fillId="0" borderId="10" xfId="0" applyNumberFormat="1" applyFont="1" applyBorder="1">
      <alignment vertical="center"/>
    </xf>
    <xf numFmtId="0" fontId="6" fillId="0" borderId="11" xfId="0" applyNumberFormat="1" applyFont="1" applyBorder="1">
      <alignment vertical="center"/>
    </xf>
    <xf numFmtId="0" fontId="7" fillId="0" borderId="35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177" fontId="7" fillId="0" borderId="20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177" fontId="7" fillId="0" borderId="21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horizontal="right" vertical="center"/>
    </xf>
    <xf numFmtId="179" fontId="7" fillId="0" borderId="29" xfId="0" applyNumberFormat="1" applyFont="1" applyBorder="1" applyAlignment="1">
      <alignment horizontal="right" vertical="center"/>
    </xf>
    <xf numFmtId="179" fontId="7" fillId="0" borderId="21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177" fontId="15" fillId="0" borderId="20" xfId="0" applyNumberFormat="1" applyFont="1" applyBorder="1" applyAlignment="1">
      <alignment horizontal="right" vertical="center"/>
    </xf>
    <xf numFmtId="177" fontId="15" fillId="0" borderId="29" xfId="0" applyNumberFormat="1" applyFont="1" applyBorder="1" applyAlignment="1">
      <alignment horizontal="right" vertical="center"/>
    </xf>
    <xf numFmtId="177" fontId="15" fillId="0" borderId="21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left" vertical="center"/>
    </xf>
    <xf numFmtId="184" fontId="7" fillId="0" borderId="20" xfId="0" applyNumberFormat="1" applyFont="1" applyBorder="1" applyAlignment="1">
      <alignment horizontal="right" vertical="center"/>
    </xf>
    <xf numFmtId="184" fontId="7" fillId="0" borderId="29" xfId="0" applyNumberFormat="1" applyFont="1" applyBorder="1" applyAlignment="1">
      <alignment horizontal="right" vertical="center"/>
    </xf>
    <xf numFmtId="184" fontId="7" fillId="0" borderId="21" xfId="0" applyNumberFormat="1" applyFont="1" applyBorder="1" applyAlignment="1">
      <alignment horizontal="right" vertical="center"/>
    </xf>
    <xf numFmtId="182" fontId="7" fillId="0" borderId="20" xfId="0" applyNumberFormat="1" applyFont="1" applyBorder="1" applyAlignment="1">
      <alignment horizontal="right" vertical="center"/>
    </xf>
    <xf numFmtId="182" fontId="7" fillId="0" borderId="29" xfId="0" applyNumberFormat="1" applyFont="1" applyBorder="1" applyAlignment="1">
      <alignment horizontal="right" vertical="center"/>
    </xf>
    <xf numFmtId="182" fontId="7" fillId="0" borderId="21" xfId="0" applyNumberFormat="1" applyFont="1" applyBorder="1" applyAlignment="1">
      <alignment horizontal="right" vertical="center"/>
    </xf>
    <xf numFmtId="183" fontId="7" fillId="0" borderId="20" xfId="0" applyNumberFormat="1" applyFont="1" applyBorder="1" applyAlignment="1">
      <alignment horizontal="right" vertical="center"/>
    </xf>
    <xf numFmtId="183" fontId="7" fillId="0" borderId="29" xfId="0" applyNumberFormat="1" applyFont="1" applyBorder="1" applyAlignment="1">
      <alignment horizontal="right" vertical="center"/>
    </xf>
    <xf numFmtId="183" fontId="7" fillId="0" borderId="21" xfId="0" applyNumberFormat="1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186" fontId="14" fillId="0" borderId="31" xfId="0" applyNumberFormat="1" applyFont="1" applyBorder="1" applyAlignment="1">
      <alignment horizontal="center" vertical="center"/>
    </xf>
    <xf numFmtId="186" fontId="14" fillId="0" borderId="44" xfId="0" applyNumberFormat="1" applyFont="1" applyBorder="1" applyAlignment="1">
      <alignment horizontal="center" vertical="center"/>
    </xf>
    <xf numFmtId="186" fontId="14" fillId="0" borderId="45" xfId="0" applyNumberFormat="1" applyFont="1" applyBorder="1" applyAlignment="1">
      <alignment horizontal="center" vertical="center"/>
    </xf>
    <xf numFmtId="186" fontId="14" fillId="0" borderId="2" xfId="0" applyNumberFormat="1" applyFont="1" applyBorder="1" applyAlignment="1">
      <alignment horizontal="center" vertical="center"/>
    </xf>
    <xf numFmtId="186" fontId="14" fillId="0" borderId="1" xfId="0" applyNumberFormat="1" applyFont="1" applyBorder="1" applyAlignment="1">
      <alignment horizontal="center" vertical="center"/>
    </xf>
    <xf numFmtId="186" fontId="14" fillId="0" borderId="3" xfId="0" applyNumberFormat="1" applyFont="1" applyBorder="1" applyAlignment="1">
      <alignment horizontal="center" vertical="center"/>
    </xf>
    <xf numFmtId="187" fontId="14" fillId="0" borderId="31" xfId="0" applyNumberFormat="1" applyFont="1" applyBorder="1" applyAlignment="1">
      <alignment horizontal="center" vertical="center"/>
    </xf>
    <xf numFmtId="187" fontId="14" fillId="0" borderId="44" xfId="0" applyNumberFormat="1" applyFont="1" applyBorder="1" applyAlignment="1">
      <alignment horizontal="center" vertical="center"/>
    </xf>
    <xf numFmtId="187" fontId="14" fillId="0" borderId="45" xfId="0" applyNumberFormat="1" applyFont="1" applyBorder="1" applyAlignment="1">
      <alignment horizontal="center" vertical="center"/>
    </xf>
    <xf numFmtId="187" fontId="14" fillId="0" borderId="2" xfId="0" applyNumberFormat="1" applyFont="1" applyBorder="1" applyAlignment="1">
      <alignment horizontal="center" vertical="center"/>
    </xf>
    <xf numFmtId="187" fontId="14" fillId="0" borderId="1" xfId="0" applyNumberFormat="1" applyFont="1" applyBorder="1" applyAlignment="1">
      <alignment horizontal="center" vertical="center"/>
    </xf>
    <xf numFmtId="187" fontId="14" fillId="0" borderId="3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center" vertical="center"/>
    </xf>
    <xf numFmtId="187" fontId="14" fillId="0" borderId="0" xfId="0" applyNumberFormat="1" applyFont="1" applyBorder="1" applyAlignment="1">
      <alignment horizontal="center" vertical="center"/>
    </xf>
    <xf numFmtId="176" fontId="17" fillId="0" borderId="0" xfId="0" applyNumberFormat="1" applyFont="1" applyBorder="1" applyAlignment="1">
      <alignment horizontal="right" vertical="center"/>
    </xf>
    <xf numFmtId="180" fontId="16" fillId="0" borderId="0" xfId="0" applyNumberFormat="1" applyFont="1" applyBorder="1" applyAlignment="1">
      <alignment horizontal="right" vertical="center"/>
    </xf>
    <xf numFmtId="180" fontId="10" fillId="0" borderId="0" xfId="0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 horizontal="right" vertical="center" shrinkToFit="1"/>
    </xf>
    <xf numFmtId="185" fontId="9" fillId="0" borderId="0" xfId="0" applyNumberFormat="1" applyFont="1" applyBorder="1" applyAlignment="1">
      <alignment horizontal="right" vertical="center" shrinkToFit="1"/>
    </xf>
    <xf numFmtId="176" fontId="9" fillId="0" borderId="0" xfId="0" applyNumberFormat="1" applyFont="1" applyBorder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>
      <alignment vertical="center"/>
    </xf>
    <xf numFmtId="177" fontId="15" fillId="0" borderId="0" xfId="0" applyNumberFormat="1" applyFont="1" applyBorder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justify" vertical="center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Font="1" applyBorder="1">
      <alignment vertical="center"/>
    </xf>
    <xf numFmtId="184" fontId="7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119063</xdr:colOff>
      <xdr:row>0</xdr:row>
      <xdr:rowOff>202406</xdr:rowOff>
    </xdr:from>
    <xdr:to>
      <xdr:col>4</xdr:col>
      <xdr:colOff>121444</xdr:colOff>
      <xdr:row>3</xdr:row>
      <xdr:rowOff>154781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119063" y="202406"/>
          <a:ext cx="4550569" cy="50006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rtl="0"/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入札金額内訳書（単価に消費税等相当額を含まない場合）</a:t>
          </a:r>
          <a:endParaRPr lang="ja-JP" altLang="ja-JP" sz="12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11907</xdr:rowOff>
    </xdr:from>
    <xdr:to>
      <xdr:col>4</xdr:col>
      <xdr:colOff>67235</xdr:colOff>
      <xdr:row>3</xdr:row>
      <xdr:rowOff>83344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0" y="230982"/>
          <a:ext cx="4620185" cy="41433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rtl="0" eaLnBrk="1" fontAlgn="auto" latinLnBrk="0" hangingPunct="1"/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rtl="0" eaLnBrk="1" fontAlgn="auto" latinLnBrk="0" hangingPunct="1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入札金額内訳書（単価に消費税等相当額を含む場合）</a:t>
          </a:r>
          <a:endParaRPr lang="ja-JP" altLang="ja-JP" sz="1200">
            <a:effectLst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70" zoomScaleNormal="70" zoomScaleSheetLayoutView="70" workbookViewId="0">
      <selection activeCell="O18" sqref="O18:S18"/>
    </sheetView>
  </sheetViews>
  <sheetFormatPr defaultRowHeight="13.5" x14ac:dyDescent="0.15"/>
  <cols>
    <col min="1" max="1" width="16.875" style="2" customWidth="1"/>
    <col min="2" max="2" width="18" style="10" customWidth="1"/>
    <col min="3" max="3" width="17.375" style="10" customWidth="1"/>
    <col min="4" max="4" width="7.5" style="10" customWidth="1"/>
    <col min="5" max="5" width="7.375" style="10" customWidth="1"/>
    <col min="6" max="6" width="7.5" style="10" customWidth="1"/>
    <col min="7" max="7" width="7.125" style="10" customWidth="1"/>
    <col min="8" max="8" width="9.75" style="10" customWidth="1"/>
    <col min="9" max="9" width="7.25" style="10" customWidth="1"/>
    <col min="10" max="10" width="10.75" style="10" customWidth="1"/>
    <col min="11" max="11" width="2.375" style="10" customWidth="1"/>
    <col min="12" max="12" width="7.25" style="10" customWidth="1"/>
    <col min="13" max="13" width="2.625" style="10" customWidth="1"/>
    <col min="14" max="14" width="9.875" style="10" hidden="1" customWidth="1"/>
    <col min="15" max="15" width="6.375" style="10" customWidth="1"/>
    <col min="16" max="16" width="6" style="10" customWidth="1"/>
    <col min="17" max="17" width="6.375" style="10" customWidth="1"/>
    <col min="18" max="18" width="6.625" style="10" customWidth="1"/>
    <col min="19" max="19" width="20.625" style="10" customWidth="1"/>
    <col min="20" max="20" width="7.25" style="10" customWidth="1"/>
    <col min="21" max="16384" width="9" style="10"/>
  </cols>
  <sheetData>
    <row r="1" spans="1:19" ht="17.25" x14ac:dyDescent="0.15">
      <c r="A1" s="15" t="s">
        <v>25</v>
      </c>
      <c r="S1" s="10" t="s">
        <v>26</v>
      </c>
    </row>
    <row r="2" spans="1:19" ht="13.5" customHeight="1" x14ac:dyDescent="0.15">
      <c r="A2" s="80"/>
      <c r="B2" s="80"/>
      <c r="C2" s="80"/>
      <c r="D2" s="80"/>
      <c r="E2" s="118"/>
      <c r="F2" s="118"/>
      <c r="G2" s="120"/>
      <c r="H2" s="120"/>
      <c r="I2" s="120"/>
      <c r="J2" s="120"/>
      <c r="K2" s="5"/>
      <c r="L2" s="188" t="s">
        <v>44</v>
      </c>
      <c r="M2" s="188"/>
      <c r="N2" s="188"/>
      <c r="O2" s="188"/>
      <c r="P2" s="188"/>
      <c r="Q2" s="188"/>
      <c r="R2" s="188"/>
      <c r="S2" s="188"/>
    </row>
    <row r="3" spans="1:19" ht="13.5" customHeight="1" x14ac:dyDescent="0.15">
      <c r="A3" s="81"/>
      <c r="B3" s="81"/>
      <c r="C3" s="81"/>
      <c r="D3" s="81"/>
      <c r="E3" s="118"/>
      <c r="F3" s="118"/>
      <c r="G3" s="120"/>
      <c r="H3" s="120"/>
      <c r="I3" s="120"/>
      <c r="J3" s="120"/>
      <c r="K3" s="5"/>
      <c r="L3" s="188"/>
      <c r="M3" s="188"/>
      <c r="N3" s="188"/>
      <c r="O3" s="188"/>
      <c r="P3" s="188"/>
      <c r="Q3" s="188"/>
      <c r="R3" s="188"/>
      <c r="S3" s="188"/>
    </row>
    <row r="4" spans="1:19" ht="13.5" customHeight="1" x14ac:dyDescent="0.15">
      <c r="A4" s="82" t="s">
        <v>0</v>
      </c>
      <c r="B4" s="82"/>
      <c r="C4" s="82"/>
      <c r="D4" s="82"/>
      <c r="E4" s="118"/>
      <c r="F4" s="118"/>
      <c r="G4" s="120"/>
      <c r="H4" s="120"/>
      <c r="I4" s="120"/>
      <c r="J4" s="120"/>
      <c r="K4" s="5"/>
      <c r="L4" s="188"/>
      <c r="M4" s="188"/>
      <c r="N4" s="188"/>
      <c r="O4" s="188"/>
      <c r="P4" s="188"/>
      <c r="Q4" s="188"/>
      <c r="R4" s="188"/>
      <c r="S4" s="188"/>
    </row>
    <row r="5" spans="1:19" ht="14.25" customHeight="1" thickBot="1" x14ac:dyDescent="0.2">
      <c r="A5" s="83" t="s">
        <v>1</v>
      </c>
      <c r="B5" s="83"/>
      <c r="C5" s="83"/>
      <c r="D5" s="83"/>
      <c r="E5" s="119"/>
      <c r="F5" s="119"/>
      <c r="G5" s="121"/>
      <c r="H5" s="121"/>
      <c r="I5" s="121"/>
      <c r="J5" s="121"/>
      <c r="K5" s="5"/>
      <c r="L5" s="188"/>
      <c r="M5" s="188"/>
      <c r="N5" s="188"/>
      <c r="O5" s="188"/>
      <c r="P5" s="188"/>
      <c r="Q5" s="188"/>
      <c r="R5" s="188"/>
      <c r="S5" s="188"/>
    </row>
    <row r="6" spans="1:19" ht="21" customHeight="1" thickBot="1" x14ac:dyDescent="0.2">
      <c r="A6" s="128" t="s">
        <v>2</v>
      </c>
      <c r="B6" s="129"/>
      <c r="C6" s="129"/>
      <c r="D6" s="130"/>
      <c r="E6" s="128" t="s">
        <v>3</v>
      </c>
      <c r="F6" s="130"/>
      <c r="G6" s="134" t="s">
        <v>4</v>
      </c>
      <c r="H6" s="135"/>
      <c r="I6" s="135"/>
      <c r="J6" s="136"/>
      <c r="K6" s="6"/>
      <c r="L6" s="188"/>
      <c r="M6" s="188"/>
      <c r="N6" s="188"/>
      <c r="O6" s="188"/>
      <c r="P6" s="188"/>
      <c r="Q6" s="188"/>
      <c r="R6" s="188"/>
      <c r="S6" s="188"/>
    </row>
    <row r="7" spans="1:19" ht="21" customHeight="1" thickTop="1" thickBot="1" x14ac:dyDescent="0.2">
      <c r="A7" s="128" t="s">
        <v>23</v>
      </c>
      <c r="B7" s="129"/>
      <c r="C7" s="129"/>
      <c r="D7" s="130"/>
      <c r="E7" s="128" t="s">
        <v>5</v>
      </c>
      <c r="F7" s="85"/>
      <c r="G7" s="131" t="s">
        <v>13</v>
      </c>
      <c r="H7" s="132"/>
      <c r="I7" s="132"/>
      <c r="J7" s="133"/>
      <c r="K7" s="7"/>
      <c r="L7" s="188"/>
      <c r="M7" s="188"/>
      <c r="N7" s="188"/>
      <c r="O7" s="188"/>
      <c r="P7" s="188"/>
      <c r="Q7" s="188"/>
      <c r="R7" s="188"/>
      <c r="S7" s="188"/>
    </row>
    <row r="8" spans="1:19" ht="21" customHeight="1" thickTop="1" thickBot="1" x14ac:dyDescent="0.2">
      <c r="A8" s="101" t="s">
        <v>24</v>
      </c>
      <c r="B8" s="102"/>
      <c r="C8" s="84" t="s">
        <v>6</v>
      </c>
      <c r="D8" s="97"/>
      <c r="E8" s="84" t="s">
        <v>5</v>
      </c>
      <c r="F8" s="85"/>
      <c r="G8" s="122">
        <v>0</v>
      </c>
      <c r="H8" s="123"/>
      <c r="I8" s="123"/>
      <c r="J8" s="124"/>
      <c r="K8" s="7"/>
      <c r="L8" s="188"/>
      <c r="M8" s="188"/>
      <c r="N8" s="188"/>
      <c r="O8" s="188"/>
      <c r="P8" s="188"/>
      <c r="Q8" s="188"/>
      <c r="R8" s="188"/>
      <c r="S8" s="188"/>
    </row>
    <row r="9" spans="1:19" ht="21" customHeight="1" thickTop="1" thickBot="1" x14ac:dyDescent="0.2">
      <c r="A9" s="103"/>
      <c r="B9" s="104"/>
      <c r="C9" s="84" t="s">
        <v>7</v>
      </c>
      <c r="D9" s="97"/>
      <c r="E9" s="84" t="s">
        <v>5</v>
      </c>
      <c r="F9" s="85"/>
      <c r="G9" s="98">
        <v>0</v>
      </c>
      <c r="H9" s="99"/>
      <c r="I9" s="99"/>
      <c r="J9" s="100"/>
      <c r="K9" s="7"/>
      <c r="L9" s="188"/>
      <c r="M9" s="188"/>
      <c r="N9" s="188"/>
      <c r="O9" s="188"/>
      <c r="P9" s="188"/>
      <c r="Q9" s="188"/>
      <c r="R9" s="188"/>
      <c r="S9" s="188"/>
    </row>
    <row r="10" spans="1:19" ht="21" customHeight="1" thickTop="1" thickBot="1" x14ac:dyDescent="0.2">
      <c r="A10" s="70"/>
      <c r="B10" s="105"/>
      <c r="C10" s="84" t="s">
        <v>8</v>
      </c>
      <c r="D10" s="97"/>
      <c r="E10" s="84" t="s">
        <v>5</v>
      </c>
      <c r="F10" s="85"/>
      <c r="G10" s="125">
        <v>0</v>
      </c>
      <c r="H10" s="126"/>
      <c r="I10" s="126"/>
      <c r="J10" s="127"/>
      <c r="K10" s="7"/>
      <c r="L10" s="188"/>
      <c r="M10" s="188"/>
      <c r="N10" s="188"/>
      <c r="O10" s="188"/>
      <c r="P10" s="188"/>
      <c r="Q10" s="188"/>
      <c r="R10" s="188"/>
      <c r="S10" s="188"/>
    </row>
    <row r="11" spans="1:19" ht="21" customHeight="1" thickTop="1" thickBot="1" x14ac:dyDescent="0.2">
      <c r="A11" s="95" t="s">
        <v>28</v>
      </c>
      <c r="B11" s="95"/>
      <c r="C11" s="95"/>
      <c r="D11" s="95"/>
      <c r="E11" s="95"/>
      <c r="F11" s="95"/>
      <c r="G11" s="95"/>
      <c r="H11" s="95"/>
      <c r="I11" s="96"/>
      <c r="J11" s="96"/>
      <c r="K11" s="8"/>
      <c r="L11" s="190"/>
      <c r="M11" s="190"/>
      <c r="N11" s="190"/>
      <c r="O11" s="190"/>
      <c r="P11" s="190"/>
      <c r="Q11" s="190"/>
      <c r="R11" s="190"/>
      <c r="S11" s="190"/>
    </row>
    <row r="12" spans="1:19" ht="25.5" customHeight="1" thickBot="1" x14ac:dyDescent="0.2">
      <c r="A12" s="106"/>
      <c r="B12" s="109" t="s">
        <v>9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1"/>
      <c r="M12" s="86" t="s">
        <v>20</v>
      </c>
      <c r="N12" s="87"/>
      <c r="O12" s="87"/>
      <c r="P12" s="87"/>
      <c r="Q12" s="87"/>
      <c r="R12" s="87"/>
      <c r="S12" s="88"/>
    </row>
    <row r="13" spans="1:19" ht="30" customHeight="1" thickBot="1" x14ac:dyDescent="0.2">
      <c r="A13" s="107"/>
      <c r="B13" s="112" t="s">
        <v>10</v>
      </c>
      <c r="C13" s="77" t="s">
        <v>18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7"/>
      <c r="M13" s="89"/>
      <c r="N13" s="90"/>
      <c r="O13" s="90"/>
      <c r="P13" s="90"/>
      <c r="Q13" s="90"/>
      <c r="R13" s="90"/>
      <c r="S13" s="91"/>
    </row>
    <row r="14" spans="1:19" ht="25.5" customHeight="1" x14ac:dyDescent="0.15">
      <c r="A14" s="107"/>
      <c r="B14" s="113"/>
      <c r="C14" s="78"/>
      <c r="D14" s="73" t="s">
        <v>17</v>
      </c>
      <c r="E14" s="74"/>
      <c r="F14" s="73" t="s">
        <v>16</v>
      </c>
      <c r="G14" s="74"/>
      <c r="H14" s="73" t="s">
        <v>15</v>
      </c>
      <c r="I14" s="74"/>
      <c r="J14" s="67" t="s">
        <v>12</v>
      </c>
      <c r="K14" s="68"/>
      <c r="L14" s="69"/>
      <c r="M14" s="92" t="s">
        <v>19</v>
      </c>
      <c r="N14" s="93"/>
      <c r="O14" s="93"/>
      <c r="P14" s="93"/>
      <c r="Q14" s="93"/>
      <c r="R14" s="93"/>
      <c r="S14" s="94"/>
    </row>
    <row r="15" spans="1:19" ht="25.5" customHeight="1" thickBot="1" x14ac:dyDescent="0.2">
      <c r="A15" s="108"/>
      <c r="B15" s="114"/>
      <c r="C15" s="79"/>
      <c r="D15" s="75"/>
      <c r="E15" s="76"/>
      <c r="F15" s="75"/>
      <c r="G15" s="76"/>
      <c r="H15" s="75"/>
      <c r="I15" s="76"/>
      <c r="J15" s="70"/>
      <c r="K15" s="71"/>
      <c r="L15" s="72"/>
      <c r="M15" s="92"/>
      <c r="N15" s="93"/>
      <c r="O15" s="93"/>
      <c r="P15" s="93"/>
      <c r="Q15" s="93"/>
      <c r="R15" s="93"/>
      <c r="S15" s="94"/>
    </row>
    <row r="16" spans="1:19" ht="25.5" customHeight="1" thickBot="1" x14ac:dyDescent="0.2">
      <c r="A16" s="4" t="s">
        <v>34</v>
      </c>
      <c r="B16" s="14">
        <v>881280</v>
      </c>
      <c r="C16" s="16">
        <v>502329</v>
      </c>
      <c r="D16" s="36">
        <v>0</v>
      </c>
      <c r="E16" s="37"/>
      <c r="F16" s="34">
        <v>176844</v>
      </c>
      <c r="G16" s="35"/>
      <c r="H16" s="34">
        <v>202107</v>
      </c>
      <c r="I16" s="35"/>
      <c r="J16" s="49">
        <v>378951</v>
      </c>
      <c r="K16" s="50"/>
      <c r="L16" s="51"/>
      <c r="M16" s="52"/>
      <c r="N16" s="53"/>
      <c r="O16" s="54">
        <f>ROUNDDOWN($G$8*D16+$G$9*F16+$G$10*H16,0)</f>
        <v>0</v>
      </c>
      <c r="P16" s="54"/>
      <c r="Q16" s="54"/>
      <c r="R16" s="54"/>
      <c r="S16" s="55"/>
    </row>
    <row r="17" spans="1:19" ht="25.5" customHeight="1" thickBot="1" x14ac:dyDescent="0.2">
      <c r="A17" s="4" t="s">
        <v>35</v>
      </c>
      <c r="B17" s="14">
        <v>729792</v>
      </c>
      <c r="C17" s="17">
        <v>415981</v>
      </c>
      <c r="D17" s="36">
        <v>0</v>
      </c>
      <c r="E17" s="37"/>
      <c r="F17" s="34">
        <v>122688</v>
      </c>
      <c r="G17" s="35"/>
      <c r="H17" s="34">
        <v>191123</v>
      </c>
      <c r="I17" s="35"/>
      <c r="J17" s="49">
        <v>313811</v>
      </c>
      <c r="K17" s="50"/>
      <c r="L17" s="51"/>
      <c r="M17" s="56"/>
      <c r="N17" s="57"/>
      <c r="O17" s="54">
        <f t="shared" ref="O17:O18" si="0">ROUNDDOWN($G$8*D17+$G$9*F17+$G$10*H17,0)</f>
        <v>0</v>
      </c>
      <c r="P17" s="54"/>
      <c r="Q17" s="54"/>
      <c r="R17" s="54"/>
      <c r="S17" s="55"/>
    </row>
    <row r="18" spans="1:19" ht="25.5" customHeight="1" thickBot="1" x14ac:dyDescent="0.2">
      <c r="A18" s="4" t="s">
        <v>36</v>
      </c>
      <c r="B18" s="14">
        <v>294336</v>
      </c>
      <c r="C18" s="17">
        <v>167772</v>
      </c>
      <c r="D18" s="36">
        <v>0</v>
      </c>
      <c r="E18" s="37"/>
      <c r="F18" s="34">
        <v>63908</v>
      </c>
      <c r="G18" s="35"/>
      <c r="H18" s="34">
        <v>62656</v>
      </c>
      <c r="I18" s="35"/>
      <c r="J18" s="49">
        <v>126564</v>
      </c>
      <c r="K18" s="50"/>
      <c r="L18" s="51"/>
      <c r="M18" s="65"/>
      <c r="N18" s="66"/>
      <c r="O18" s="54">
        <f t="shared" si="0"/>
        <v>0</v>
      </c>
      <c r="P18" s="54"/>
      <c r="Q18" s="54"/>
      <c r="R18" s="54"/>
      <c r="S18" s="55"/>
    </row>
    <row r="19" spans="1:19" ht="25.5" customHeight="1" thickBot="1" x14ac:dyDescent="0.2">
      <c r="A19" s="4" t="s">
        <v>37</v>
      </c>
      <c r="B19" s="14">
        <v>810960</v>
      </c>
      <c r="C19" s="17">
        <v>462248</v>
      </c>
      <c r="D19" s="36">
        <v>82022</v>
      </c>
      <c r="E19" s="37"/>
      <c r="F19" s="34">
        <v>82022</v>
      </c>
      <c r="G19" s="35"/>
      <c r="H19" s="34">
        <v>184668</v>
      </c>
      <c r="I19" s="35"/>
      <c r="J19" s="49">
        <v>348712</v>
      </c>
      <c r="K19" s="50"/>
      <c r="L19" s="51"/>
      <c r="M19" s="52"/>
      <c r="N19" s="53"/>
      <c r="O19" s="54">
        <f>ROUNDDOWN($G$8*D19+$G$9*F19+$G$10*H19,0)</f>
        <v>0</v>
      </c>
      <c r="P19" s="54"/>
      <c r="Q19" s="54"/>
      <c r="R19" s="54"/>
      <c r="S19" s="55"/>
    </row>
    <row r="20" spans="1:19" ht="25.5" customHeight="1" thickBot="1" x14ac:dyDescent="0.2">
      <c r="A20" s="4" t="s">
        <v>38</v>
      </c>
      <c r="B20" s="14">
        <v>478944</v>
      </c>
      <c r="C20" s="17">
        <v>272998</v>
      </c>
      <c r="D20" s="36">
        <v>49105</v>
      </c>
      <c r="E20" s="37"/>
      <c r="F20" s="34">
        <v>49105</v>
      </c>
      <c r="G20" s="35"/>
      <c r="H20" s="34">
        <v>107736</v>
      </c>
      <c r="I20" s="35"/>
      <c r="J20" s="49">
        <v>205946</v>
      </c>
      <c r="K20" s="50"/>
      <c r="L20" s="51"/>
      <c r="M20" s="56"/>
      <c r="N20" s="57"/>
      <c r="O20" s="54">
        <f t="shared" ref="O20:O27" si="1">ROUNDDOWN($G$8*D20+$G$9*F20+$G$10*H20,0)</f>
        <v>0</v>
      </c>
      <c r="P20" s="54"/>
      <c r="Q20" s="54"/>
      <c r="R20" s="54"/>
      <c r="S20" s="55"/>
    </row>
    <row r="21" spans="1:19" ht="25.5" customHeight="1" thickBot="1" x14ac:dyDescent="0.2">
      <c r="A21" s="4" t="s">
        <v>39</v>
      </c>
      <c r="B21" s="14">
        <v>626352</v>
      </c>
      <c r="C21" s="17">
        <v>357020</v>
      </c>
      <c r="D21" s="36">
        <v>61591</v>
      </c>
      <c r="E21" s="37"/>
      <c r="F21" s="34">
        <v>61591</v>
      </c>
      <c r="G21" s="35"/>
      <c r="H21" s="34">
        <v>146150</v>
      </c>
      <c r="I21" s="35"/>
      <c r="J21" s="49">
        <v>269332</v>
      </c>
      <c r="K21" s="50"/>
      <c r="L21" s="51"/>
      <c r="M21" s="52"/>
      <c r="N21" s="53"/>
      <c r="O21" s="54">
        <f t="shared" si="1"/>
        <v>0</v>
      </c>
      <c r="P21" s="54"/>
      <c r="Q21" s="54"/>
      <c r="R21" s="54"/>
      <c r="S21" s="55"/>
    </row>
    <row r="22" spans="1:19" ht="25.5" customHeight="1" thickBot="1" x14ac:dyDescent="0.2">
      <c r="A22" s="4" t="s">
        <v>40</v>
      </c>
      <c r="B22" s="14">
        <v>374112</v>
      </c>
      <c r="C22" s="17">
        <v>213244</v>
      </c>
      <c r="D22" s="36">
        <v>0</v>
      </c>
      <c r="E22" s="37"/>
      <c r="F22" s="34">
        <v>75286</v>
      </c>
      <c r="G22" s="35"/>
      <c r="H22" s="34">
        <v>85582</v>
      </c>
      <c r="I22" s="35"/>
      <c r="J22" s="49">
        <v>160868</v>
      </c>
      <c r="K22" s="50"/>
      <c r="L22" s="51"/>
      <c r="M22" s="56"/>
      <c r="N22" s="57"/>
      <c r="O22" s="54">
        <f t="shared" si="1"/>
        <v>0</v>
      </c>
      <c r="P22" s="54"/>
      <c r="Q22" s="54"/>
      <c r="R22" s="54"/>
      <c r="S22" s="55"/>
    </row>
    <row r="23" spans="1:19" ht="25.5" customHeight="1" thickBot="1" x14ac:dyDescent="0.2">
      <c r="A23" s="4" t="s">
        <v>41</v>
      </c>
      <c r="B23" s="14">
        <v>375888</v>
      </c>
      <c r="C23" s="17">
        <v>214257</v>
      </c>
      <c r="D23" s="36">
        <v>0</v>
      </c>
      <c r="E23" s="37"/>
      <c r="F23" s="34">
        <v>73865</v>
      </c>
      <c r="G23" s="35"/>
      <c r="H23" s="34">
        <v>87766</v>
      </c>
      <c r="I23" s="35"/>
      <c r="J23" s="49">
        <v>161631</v>
      </c>
      <c r="K23" s="50"/>
      <c r="L23" s="51"/>
      <c r="M23" s="52"/>
      <c r="N23" s="53"/>
      <c r="O23" s="54">
        <f t="shared" ref="O23" si="2">ROUNDDOWN($G$8*D23+$G$9*F23+$G$10*H23,0)</f>
        <v>0</v>
      </c>
      <c r="P23" s="54"/>
      <c r="Q23" s="54"/>
      <c r="R23" s="54"/>
      <c r="S23" s="55"/>
    </row>
    <row r="24" spans="1:19" ht="25.5" customHeight="1" thickBot="1" x14ac:dyDescent="0.2">
      <c r="A24" s="4" t="s">
        <v>42</v>
      </c>
      <c r="B24" s="14">
        <v>855792</v>
      </c>
      <c r="C24" s="17">
        <v>487802</v>
      </c>
      <c r="D24" s="36">
        <v>0</v>
      </c>
      <c r="E24" s="37"/>
      <c r="F24" s="34">
        <v>172316</v>
      </c>
      <c r="G24" s="35"/>
      <c r="H24" s="34">
        <v>195674</v>
      </c>
      <c r="I24" s="35"/>
      <c r="J24" s="49">
        <v>367990</v>
      </c>
      <c r="K24" s="50"/>
      <c r="L24" s="51"/>
      <c r="M24" s="56"/>
      <c r="N24" s="57"/>
      <c r="O24" s="54">
        <f t="shared" si="1"/>
        <v>0</v>
      </c>
      <c r="P24" s="54"/>
      <c r="Q24" s="54"/>
      <c r="R24" s="54"/>
      <c r="S24" s="55"/>
    </row>
    <row r="25" spans="1:19" ht="25.5" customHeight="1" thickBot="1" x14ac:dyDescent="0.2">
      <c r="A25" s="4" t="s">
        <v>31</v>
      </c>
      <c r="B25" s="14">
        <v>524928</v>
      </c>
      <c r="C25" s="17">
        <v>299209</v>
      </c>
      <c r="D25" s="36">
        <v>0</v>
      </c>
      <c r="E25" s="37"/>
      <c r="F25" s="34">
        <v>87964</v>
      </c>
      <c r="G25" s="35"/>
      <c r="H25" s="34">
        <v>137755</v>
      </c>
      <c r="I25" s="35"/>
      <c r="J25" s="49">
        <v>225719</v>
      </c>
      <c r="K25" s="50"/>
      <c r="L25" s="51"/>
      <c r="M25" s="52"/>
      <c r="N25" s="53"/>
      <c r="O25" s="54">
        <f t="shared" si="1"/>
        <v>0</v>
      </c>
      <c r="P25" s="54"/>
      <c r="Q25" s="54"/>
      <c r="R25" s="54"/>
      <c r="S25" s="55"/>
    </row>
    <row r="26" spans="1:19" ht="25.5" customHeight="1" thickBot="1" x14ac:dyDescent="0.2">
      <c r="A26" s="4" t="s">
        <v>32</v>
      </c>
      <c r="B26" s="14">
        <v>692448</v>
      </c>
      <c r="C26" s="17">
        <v>394695</v>
      </c>
      <c r="D26" s="36">
        <v>0</v>
      </c>
      <c r="E26" s="37"/>
      <c r="F26" s="34">
        <v>135932</v>
      </c>
      <c r="G26" s="35"/>
      <c r="H26" s="34">
        <v>161821</v>
      </c>
      <c r="I26" s="35"/>
      <c r="J26" s="49">
        <v>297753</v>
      </c>
      <c r="K26" s="50"/>
      <c r="L26" s="51"/>
      <c r="M26" s="56"/>
      <c r="N26" s="57"/>
      <c r="O26" s="54">
        <f t="shared" si="1"/>
        <v>0</v>
      </c>
      <c r="P26" s="54"/>
      <c r="Q26" s="54"/>
      <c r="R26" s="54"/>
      <c r="S26" s="55"/>
    </row>
    <row r="27" spans="1:19" ht="25.5" customHeight="1" thickBot="1" x14ac:dyDescent="0.2">
      <c r="A27" s="4" t="s">
        <v>33</v>
      </c>
      <c r="B27" s="14">
        <v>900240</v>
      </c>
      <c r="C27" s="17">
        <v>513137</v>
      </c>
      <c r="D27" s="36">
        <v>0</v>
      </c>
      <c r="E27" s="37"/>
      <c r="F27" s="34">
        <v>182105</v>
      </c>
      <c r="G27" s="35"/>
      <c r="H27" s="34">
        <v>204998</v>
      </c>
      <c r="I27" s="35"/>
      <c r="J27" s="49">
        <v>387103</v>
      </c>
      <c r="K27" s="50"/>
      <c r="L27" s="51"/>
      <c r="M27" s="60"/>
      <c r="N27" s="61"/>
      <c r="O27" s="54">
        <f t="shared" si="1"/>
        <v>0</v>
      </c>
      <c r="P27" s="54"/>
      <c r="Q27" s="54"/>
      <c r="R27" s="54"/>
      <c r="S27" s="55"/>
    </row>
    <row r="28" spans="1:19" ht="25.5" customHeight="1" thickTop="1" thickBot="1" x14ac:dyDescent="0.2">
      <c r="A28" s="3" t="s">
        <v>11</v>
      </c>
      <c r="B28" s="11">
        <v>7545072</v>
      </c>
      <c r="C28" s="13">
        <v>4300692</v>
      </c>
      <c r="D28" s="36">
        <v>192718</v>
      </c>
      <c r="E28" s="37"/>
      <c r="F28" s="34">
        <v>1283626</v>
      </c>
      <c r="G28" s="35"/>
      <c r="H28" s="34">
        <v>1768036</v>
      </c>
      <c r="I28" s="35"/>
      <c r="J28" s="49">
        <v>3244380</v>
      </c>
      <c r="K28" s="50"/>
      <c r="L28" s="62"/>
      <c r="M28" s="63"/>
      <c r="N28" s="64"/>
      <c r="O28" s="58">
        <f>SUM(O16:S27)</f>
        <v>0</v>
      </c>
      <c r="P28" s="58"/>
      <c r="Q28" s="58"/>
      <c r="R28" s="58"/>
      <c r="S28" s="59"/>
    </row>
    <row r="29" spans="1:19" ht="15" thickTop="1" thickBot="1" x14ac:dyDescent="0.2">
      <c r="A29" s="1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12"/>
      <c r="P29" s="47"/>
      <c r="Q29" s="47"/>
      <c r="R29" s="48"/>
      <c r="S29" s="48"/>
    </row>
    <row r="30" spans="1:19" ht="13.5" customHeight="1" x14ac:dyDescent="0.15">
      <c r="G30" s="44" t="s">
        <v>21</v>
      </c>
      <c r="H30" s="44"/>
      <c r="I30" s="44"/>
      <c r="J30" s="44"/>
      <c r="K30" s="44"/>
      <c r="L30" s="44"/>
      <c r="M30" s="44"/>
      <c r="N30" s="45"/>
      <c r="O30" s="38">
        <f>O28</f>
        <v>0</v>
      </c>
      <c r="P30" s="39"/>
      <c r="Q30" s="39"/>
      <c r="R30" s="39"/>
      <c r="S30" s="40"/>
    </row>
    <row r="31" spans="1:19" ht="14.25" customHeight="1" thickBot="1" x14ac:dyDescent="0.2">
      <c r="G31" s="44"/>
      <c r="H31" s="44"/>
      <c r="I31" s="44"/>
      <c r="J31" s="44"/>
      <c r="K31" s="44"/>
      <c r="L31" s="44"/>
      <c r="M31" s="44"/>
      <c r="N31" s="45"/>
      <c r="O31" s="41"/>
      <c r="P31" s="42"/>
      <c r="Q31" s="42"/>
      <c r="R31" s="42"/>
      <c r="S31" s="43"/>
    </row>
  </sheetData>
  <mergeCells count="119">
    <mergeCell ref="E2:F5"/>
    <mergeCell ref="G2:J5"/>
    <mergeCell ref="G8:J8"/>
    <mergeCell ref="C10:D10"/>
    <mergeCell ref="E10:F10"/>
    <mergeCell ref="G10:J10"/>
    <mergeCell ref="A7:D7"/>
    <mergeCell ref="E7:F7"/>
    <mergeCell ref="G7:J7"/>
    <mergeCell ref="A6:D6"/>
    <mergeCell ref="E6:F6"/>
    <mergeCell ref="G6:J6"/>
    <mergeCell ref="J14:L15"/>
    <mergeCell ref="F14:G15"/>
    <mergeCell ref="C13:C15"/>
    <mergeCell ref="A2:D2"/>
    <mergeCell ref="A3:D3"/>
    <mergeCell ref="A4:D4"/>
    <mergeCell ref="A5:D5"/>
    <mergeCell ref="E8:F8"/>
    <mergeCell ref="M12:S13"/>
    <mergeCell ref="M14:S15"/>
    <mergeCell ref="L2:S11"/>
    <mergeCell ref="A11:H11"/>
    <mergeCell ref="I11:J11"/>
    <mergeCell ref="C9:D9"/>
    <mergeCell ref="E9:F9"/>
    <mergeCell ref="G9:J9"/>
    <mergeCell ref="A8:B10"/>
    <mergeCell ref="C8:D8"/>
    <mergeCell ref="A12:A15"/>
    <mergeCell ref="B12:L12"/>
    <mergeCell ref="B13:B15"/>
    <mergeCell ref="D13:L13"/>
    <mergeCell ref="D14:E15"/>
    <mergeCell ref="H14:I15"/>
    <mergeCell ref="J16:L16"/>
    <mergeCell ref="M16:N16"/>
    <mergeCell ref="O16:S16"/>
    <mergeCell ref="D18:E18"/>
    <mergeCell ref="J18:L18"/>
    <mergeCell ref="M18:N18"/>
    <mergeCell ref="O18:S18"/>
    <mergeCell ref="D17:E17"/>
    <mergeCell ref="J17:L17"/>
    <mergeCell ref="M17:N17"/>
    <mergeCell ref="O17:S17"/>
    <mergeCell ref="J21:L21"/>
    <mergeCell ref="M21:N21"/>
    <mergeCell ref="O21:S21"/>
    <mergeCell ref="D20:E20"/>
    <mergeCell ref="J20:L20"/>
    <mergeCell ref="M20:N20"/>
    <mergeCell ref="O20:S20"/>
    <mergeCell ref="H21:I21"/>
    <mergeCell ref="D19:E19"/>
    <mergeCell ref="J19:L19"/>
    <mergeCell ref="M19:N19"/>
    <mergeCell ref="O19:S19"/>
    <mergeCell ref="J23:L23"/>
    <mergeCell ref="M23:N23"/>
    <mergeCell ref="O23:S23"/>
    <mergeCell ref="D22:E22"/>
    <mergeCell ref="J22:L22"/>
    <mergeCell ref="M22:N22"/>
    <mergeCell ref="O22:S22"/>
    <mergeCell ref="D23:E23"/>
    <mergeCell ref="H22:I22"/>
    <mergeCell ref="H23:I23"/>
    <mergeCell ref="O30:S31"/>
    <mergeCell ref="G30:N31"/>
    <mergeCell ref="B29:N29"/>
    <mergeCell ref="P29:Q29"/>
    <mergeCell ref="R29:S29"/>
    <mergeCell ref="J25:L25"/>
    <mergeCell ref="M25:N25"/>
    <mergeCell ref="O25:S25"/>
    <mergeCell ref="J24:L24"/>
    <mergeCell ref="M24:N24"/>
    <mergeCell ref="O24:S24"/>
    <mergeCell ref="O28:S28"/>
    <mergeCell ref="J27:L27"/>
    <mergeCell ref="M27:N27"/>
    <mergeCell ref="O27:S27"/>
    <mergeCell ref="J26:L26"/>
    <mergeCell ref="M26:N26"/>
    <mergeCell ref="O26:S26"/>
    <mergeCell ref="D28:E28"/>
    <mergeCell ref="F28:G28"/>
    <mergeCell ref="H28:I28"/>
    <mergeCell ref="J28:L28"/>
    <mergeCell ref="M28:N28"/>
    <mergeCell ref="D24:E24"/>
    <mergeCell ref="D25:E25"/>
    <mergeCell ref="D26:E26"/>
    <mergeCell ref="D27:E27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D21:E21"/>
    <mergeCell ref="D16:E16"/>
    <mergeCell ref="H24:I24"/>
    <mergeCell ref="H25:I25"/>
    <mergeCell ref="H26:I26"/>
    <mergeCell ref="H27:I27"/>
    <mergeCell ref="H16:I16"/>
    <mergeCell ref="H17:I17"/>
    <mergeCell ref="H18:I18"/>
    <mergeCell ref="H19:I19"/>
    <mergeCell ref="H20:I20"/>
  </mergeCells>
  <phoneticPr fontId="1"/>
  <pageMargins left="0.70866141732283472" right="0.70866141732283472" top="0.74803149606299213" bottom="0.74803149606299213" header="0.31496062992125984" footer="0.31496062992125984"/>
  <pageSetup paperSize="9" scale="7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view="pageBreakPreview" topLeftCell="A2" zoomScale="83" zoomScaleNormal="83" zoomScaleSheetLayoutView="83" workbookViewId="0">
      <selection activeCell="B12" sqref="B12:L12"/>
    </sheetView>
  </sheetViews>
  <sheetFormatPr defaultRowHeight="13.5" x14ac:dyDescent="0.15"/>
  <cols>
    <col min="1" max="1" width="16.875" style="2" customWidth="1"/>
    <col min="2" max="2" width="18" style="19" customWidth="1"/>
    <col min="3" max="3" width="17.375" style="19" customWidth="1"/>
    <col min="4" max="4" width="7.5" style="19" customWidth="1"/>
    <col min="5" max="6" width="7.375" style="19" customWidth="1"/>
    <col min="7" max="7" width="7.5" style="19" customWidth="1"/>
    <col min="8" max="8" width="9.75" style="19" customWidth="1"/>
    <col min="9" max="9" width="7.25" style="19" customWidth="1"/>
    <col min="10" max="10" width="10.75" style="19" customWidth="1"/>
    <col min="11" max="11" width="2.375" style="19" customWidth="1"/>
    <col min="12" max="12" width="7.25" style="19" customWidth="1"/>
    <col min="13" max="13" width="2.5" style="19" customWidth="1"/>
    <col min="14" max="14" width="9.875" style="19" hidden="1" customWidth="1"/>
    <col min="15" max="15" width="6.375" style="19" customWidth="1"/>
    <col min="16" max="16" width="6" style="19" customWidth="1"/>
    <col min="17" max="17" width="6.375" style="19" customWidth="1"/>
    <col min="18" max="18" width="6.625" style="19" customWidth="1"/>
    <col min="19" max="19" width="20.625" style="19" customWidth="1"/>
    <col min="20" max="20" width="7.25" style="19" customWidth="1"/>
    <col min="21" max="16384" width="9" style="19"/>
  </cols>
  <sheetData>
    <row r="1" spans="1:19" ht="17.25" x14ac:dyDescent="0.15">
      <c r="A1" s="15" t="s">
        <v>29</v>
      </c>
      <c r="S1" s="19" t="s">
        <v>26</v>
      </c>
    </row>
    <row r="2" spans="1:19" ht="13.5" customHeight="1" x14ac:dyDescent="0.15">
      <c r="A2" s="80"/>
      <c r="B2" s="80"/>
      <c r="C2" s="80"/>
      <c r="D2" s="80"/>
      <c r="E2" s="118"/>
      <c r="F2" s="137"/>
      <c r="G2" s="120"/>
      <c r="H2" s="120"/>
      <c r="I2" s="120"/>
      <c r="J2" s="120"/>
      <c r="K2" s="5"/>
      <c r="L2" s="188" t="s">
        <v>43</v>
      </c>
      <c r="M2" s="189"/>
      <c r="N2" s="189"/>
      <c r="O2" s="189"/>
      <c r="P2" s="189"/>
      <c r="Q2" s="189"/>
      <c r="R2" s="189"/>
      <c r="S2" s="189"/>
    </row>
    <row r="3" spans="1:19" ht="13.5" customHeight="1" x14ac:dyDescent="0.15">
      <c r="A3" s="81"/>
      <c r="B3" s="81"/>
      <c r="C3" s="81"/>
      <c r="D3" s="81"/>
      <c r="E3" s="137"/>
      <c r="F3" s="137"/>
      <c r="G3" s="120"/>
      <c r="H3" s="120"/>
      <c r="I3" s="120"/>
      <c r="J3" s="120"/>
      <c r="K3" s="5"/>
      <c r="L3" s="189"/>
      <c r="M3" s="189"/>
      <c r="N3" s="189"/>
      <c r="O3" s="189"/>
      <c r="P3" s="189"/>
      <c r="Q3" s="189"/>
      <c r="R3" s="189"/>
      <c r="S3" s="189"/>
    </row>
    <row r="4" spans="1:19" ht="13.5" customHeight="1" x14ac:dyDescent="0.15">
      <c r="A4" s="82" t="s">
        <v>0</v>
      </c>
      <c r="B4" s="82"/>
      <c r="C4" s="82"/>
      <c r="D4" s="82"/>
      <c r="E4" s="137"/>
      <c r="F4" s="137"/>
      <c r="G4" s="120"/>
      <c r="H4" s="120"/>
      <c r="I4" s="120"/>
      <c r="J4" s="120"/>
      <c r="K4" s="5"/>
      <c r="L4" s="189"/>
      <c r="M4" s="189"/>
      <c r="N4" s="189"/>
      <c r="O4" s="189"/>
      <c r="P4" s="189"/>
      <c r="Q4" s="189"/>
      <c r="R4" s="189"/>
      <c r="S4" s="189"/>
    </row>
    <row r="5" spans="1:19" ht="14.25" customHeight="1" thickBot="1" x14ac:dyDescent="0.2">
      <c r="A5" s="83" t="s">
        <v>1</v>
      </c>
      <c r="B5" s="83"/>
      <c r="C5" s="83"/>
      <c r="D5" s="83"/>
      <c r="E5" s="138"/>
      <c r="F5" s="138"/>
      <c r="G5" s="121"/>
      <c r="H5" s="121"/>
      <c r="I5" s="121"/>
      <c r="J5" s="121"/>
      <c r="K5" s="5"/>
      <c r="L5" s="189"/>
      <c r="M5" s="189"/>
      <c r="N5" s="189"/>
      <c r="O5" s="189"/>
      <c r="P5" s="189"/>
      <c r="Q5" s="189"/>
      <c r="R5" s="189"/>
      <c r="S5" s="189"/>
    </row>
    <row r="6" spans="1:19" ht="21" customHeight="1" thickBot="1" x14ac:dyDescent="0.2">
      <c r="A6" s="128" t="s">
        <v>2</v>
      </c>
      <c r="B6" s="129"/>
      <c r="C6" s="129"/>
      <c r="D6" s="130"/>
      <c r="E6" s="128" t="s">
        <v>3</v>
      </c>
      <c r="F6" s="130"/>
      <c r="G6" s="134" t="s">
        <v>4</v>
      </c>
      <c r="H6" s="135"/>
      <c r="I6" s="135"/>
      <c r="J6" s="136"/>
      <c r="K6" s="6"/>
      <c r="L6" s="189"/>
      <c r="M6" s="189"/>
      <c r="N6" s="189"/>
      <c r="O6" s="189"/>
      <c r="P6" s="189"/>
      <c r="Q6" s="189"/>
      <c r="R6" s="189"/>
      <c r="S6" s="189"/>
    </row>
    <row r="7" spans="1:19" ht="21" customHeight="1" thickTop="1" thickBot="1" x14ac:dyDescent="0.2">
      <c r="A7" s="128" t="s">
        <v>18</v>
      </c>
      <c r="B7" s="129"/>
      <c r="C7" s="129"/>
      <c r="D7" s="130"/>
      <c r="E7" s="128" t="s">
        <v>5</v>
      </c>
      <c r="F7" s="85"/>
      <c r="G7" s="131" t="s">
        <v>13</v>
      </c>
      <c r="H7" s="132"/>
      <c r="I7" s="132"/>
      <c r="J7" s="133"/>
      <c r="K7" s="7"/>
      <c r="L7" s="189"/>
      <c r="M7" s="189"/>
      <c r="N7" s="189"/>
      <c r="O7" s="189"/>
      <c r="P7" s="189"/>
      <c r="Q7" s="189"/>
      <c r="R7" s="189"/>
      <c r="S7" s="189"/>
    </row>
    <row r="8" spans="1:19" ht="21" customHeight="1" thickTop="1" thickBot="1" x14ac:dyDescent="0.2">
      <c r="A8" s="101" t="s">
        <v>14</v>
      </c>
      <c r="B8" s="102"/>
      <c r="C8" s="84" t="s">
        <v>6</v>
      </c>
      <c r="D8" s="97"/>
      <c r="E8" s="84" t="s">
        <v>5</v>
      </c>
      <c r="F8" s="85"/>
      <c r="G8" s="143">
        <v>0</v>
      </c>
      <c r="H8" s="144"/>
      <c r="I8" s="144"/>
      <c r="J8" s="145"/>
      <c r="K8" s="7"/>
      <c r="L8" s="189"/>
      <c r="M8" s="189"/>
      <c r="N8" s="189"/>
      <c r="O8" s="189"/>
      <c r="P8" s="189"/>
      <c r="Q8" s="189"/>
      <c r="R8" s="189"/>
      <c r="S8" s="189"/>
    </row>
    <row r="9" spans="1:19" ht="21" customHeight="1" thickTop="1" thickBot="1" x14ac:dyDescent="0.2">
      <c r="A9" s="103"/>
      <c r="B9" s="104"/>
      <c r="C9" s="84" t="s">
        <v>7</v>
      </c>
      <c r="D9" s="97"/>
      <c r="E9" s="84" t="s">
        <v>5</v>
      </c>
      <c r="F9" s="85"/>
      <c r="G9" s="146">
        <v>0</v>
      </c>
      <c r="H9" s="147"/>
      <c r="I9" s="147"/>
      <c r="J9" s="148"/>
      <c r="K9" s="7"/>
      <c r="L9" s="189"/>
      <c r="M9" s="189"/>
      <c r="N9" s="189"/>
      <c r="O9" s="189"/>
      <c r="P9" s="189"/>
      <c r="Q9" s="189"/>
      <c r="R9" s="189"/>
      <c r="S9" s="189"/>
    </row>
    <row r="10" spans="1:19" ht="21" customHeight="1" thickTop="1" thickBot="1" x14ac:dyDescent="0.2">
      <c r="A10" s="70"/>
      <c r="B10" s="105"/>
      <c r="C10" s="84" t="s">
        <v>8</v>
      </c>
      <c r="D10" s="97"/>
      <c r="E10" s="84" t="s">
        <v>5</v>
      </c>
      <c r="F10" s="85"/>
      <c r="G10" s="140">
        <v>0</v>
      </c>
      <c r="H10" s="141"/>
      <c r="I10" s="141"/>
      <c r="J10" s="142"/>
      <c r="K10" s="7"/>
      <c r="L10" s="189"/>
      <c r="M10" s="189"/>
      <c r="N10" s="189"/>
      <c r="O10" s="189"/>
      <c r="P10" s="189"/>
      <c r="Q10" s="189"/>
      <c r="R10" s="189"/>
      <c r="S10" s="189"/>
    </row>
    <row r="11" spans="1:19" ht="21" customHeight="1" thickTop="1" thickBot="1" x14ac:dyDescent="0.2">
      <c r="A11" s="139" t="s">
        <v>30</v>
      </c>
      <c r="B11" s="139"/>
      <c r="C11" s="139"/>
      <c r="D11" s="139"/>
      <c r="E11" s="139"/>
      <c r="F11" s="139"/>
      <c r="G11" s="139"/>
      <c r="H11" s="139"/>
      <c r="I11" s="96"/>
      <c r="J11" s="96"/>
      <c r="K11" s="8"/>
      <c r="L11" s="95"/>
      <c r="M11" s="95"/>
      <c r="N11" s="95"/>
      <c r="O11" s="95"/>
      <c r="P11" s="95"/>
      <c r="Q11" s="95"/>
      <c r="R11" s="95"/>
      <c r="S11" s="95"/>
    </row>
    <row r="12" spans="1:19" ht="25.5" customHeight="1" thickBot="1" x14ac:dyDescent="0.2">
      <c r="A12" s="106"/>
      <c r="B12" s="109" t="s">
        <v>9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1"/>
      <c r="M12" s="86" t="s">
        <v>20</v>
      </c>
      <c r="N12" s="87"/>
      <c r="O12" s="87"/>
      <c r="P12" s="87"/>
      <c r="Q12" s="87"/>
      <c r="R12" s="87"/>
      <c r="S12" s="88"/>
    </row>
    <row r="13" spans="1:19" ht="30" customHeight="1" thickBot="1" x14ac:dyDescent="0.2">
      <c r="A13" s="107"/>
      <c r="B13" s="112" t="s">
        <v>10</v>
      </c>
      <c r="C13" s="77" t="s">
        <v>18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7"/>
      <c r="M13" s="89"/>
      <c r="N13" s="90"/>
      <c r="O13" s="90"/>
      <c r="P13" s="90"/>
      <c r="Q13" s="90"/>
      <c r="R13" s="90"/>
      <c r="S13" s="91"/>
    </row>
    <row r="14" spans="1:19" ht="25.5" customHeight="1" x14ac:dyDescent="0.15">
      <c r="A14" s="107"/>
      <c r="B14" s="113"/>
      <c r="C14" s="78"/>
      <c r="D14" s="73" t="s">
        <v>17</v>
      </c>
      <c r="E14" s="74"/>
      <c r="F14" s="73" t="s">
        <v>16</v>
      </c>
      <c r="G14" s="74"/>
      <c r="H14" s="73" t="s">
        <v>15</v>
      </c>
      <c r="I14" s="74"/>
      <c r="J14" s="67" t="s">
        <v>12</v>
      </c>
      <c r="K14" s="68"/>
      <c r="L14" s="69"/>
      <c r="M14" s="92" t="s">
        <v>19</v>
      </c>
      <c r="N14" s="93"/>
      <c r="O14" s="93"/>
      <c r="P14" s="93"/>
      <c r="Q14" s="93"/>
      <c r="R14" s="93"/>
      <c r="S14" s="94"/>
    </row>
    <row r="15" spans="1:19" ht="25.5" customHeight="1" thickBot="1" x14ac:dyDescent="0.2">
      <c r="A15" s="108"/>
      <c r="B15" s="114"/>
      <c r="C15" s="79"/>
      <c r="D15" s="75"/>
      <c r="E15" s="76"/>
      <c r="F15" s="75"/>
      <c r="G15" s="76"/>
      <c r="H15" s="75"/>
      <c r="I15" s="76"/>
      <c r="J15" s="70"/>
      <c r="K15" s="71"/>
      <c r="L15" s="72"/>
      <c r="M15" s="92"/>
      <c r="N15" s="93"/>
      <c r="O15" s="93"/>
      <c r="P15" s="93"/>
      <c r="Q15" s="93"/>
      <c r="R15" s="93"/>
      <c r="S15" s="94"/>
    </row>
    <row r="16" spans="1:19" ht="25.5" customHeight="1" thickBot="1" x14ac:dyDescent="0.2">
      <c r="A16" s="4" t="s">
        <v>34</v>
      </c>
      <c r="B16" s="14">
        <f>+C16+J16</f>
        <v>881280</v>
      </c>
      <c r="C16" s="16">
        <v>502329</v>
      </c>
      <c r="D16" s="36">
        <v>0</v>
      </c>
      <c r="E16" s="37"/>
      <c r="F16" s="34">
        <v>176844</v>
      </c>
      <c r="G16" s="35"/>
      <c r="H16" s="34">
        <v>202107</v>
      </c>
      <c r="I16" s="35"/>
      <c r="J16" s="49">
        <f>SUM(D16+F16+H16)</f>
        <v>378951</v>
      </c>
      <c r="K16" s="50"/>
      <c r="L16" s="51"/>
      <c r="M16" s="52"/>
      <c r="N16" s="53"/>
      <c r="O16" s="54">
        <f>ROUNDDOWN($G$8*D16+$G$9*F16+$G$10*H16,0)</f>
        <v>0</v>
      </c>
      <c r="P16" s="54"/>
      <c r="Q16" s="54"/>
      <c r="R16" s="54"/>
      <c r="S16" s="55"/>
    </row>
    <row r="17" spans="1:19" ht="25.5" customHeight="1" thickBot="1" x14ac:dyDescent="0.2">
      <c r="A17" s="4" t="s">
        <v>35</v>
      </c>
      <c r="B17" s="14">
        <f t="shared" ref="B17:B27" si="0">+C17+J17</f>
        <v>729792</v>
      </c>
      <c r="C17" s="17">
        <v>415981</v>
      </c>
      <c r="D17" s="36">
        <v>0</v>
      </c>
      <c r="E17" s="37"/>
      <c r="F17" s="34">
        <v>122688</v>
      </c>
      <c r="G17" s="35"/>
      <c r="H17" s="34">
        <v>191123</v>
      </c>
      <c r="I17" s="35"/>
      <c r="J17" s="49">
        <f t="shared" ref="J17:J27" si="1">SUM(D17+F17+H17)</f>
        <v>313811</v>
      </c>
      <c r="K17" s="50"/>
      <c r="L17" s="51"/>
      <c r="M17" s="56"/>
      <c r="N17" s="57"/>
      <c r="O17" s="54">
        <f>ROUNDDOWN($G$8*D17+$G$9*F17+$G$10*H17,0)</f>
        <v>0</v>
      </c>
      <c r="P17" s="54"/>
      <c r="Q17" s="54"/>
      <c r="R17" s="54"/>
      <c r="S17" s="55"/>
    </row>
    <row r="18" spans="1:19" ht="25.5" customHeight="1" thickBot="1" x14ac:dyDescent="0.2">
      <c r="A18" s="4" t="s">
        <v>36</v>
      </c>
      <c r="B18" s="14">
        <f t="shared" si="0"/>
        <v>294336</v>
      </c>
      <c r="C18" s="17">
        <v>167772</v>
      </c>
      <c r="D18" s="36">
        <v>0</v>
      </c>
      <c r="E18" s="37"/>
      <c r="F18" s="34">
        <v>63908</v>
      </c>
      <c r="G18" s="35"/>
      <c r="H18" s="34">
        <v>62656</v>
      </c>
      <c r="I18" s="35"/>
      <c r="J18" s="49">
        <f t="shared" si="1"/>
        <v>126564</v>
      </c>
      <c r="K18" s="50"/>
      <c r="L18" s="51"/>
      <c r="M18" s="65"/>
      <c r="N18" s="66"/>
      <c r="O18" s="54">
        <f t="shared" ref="O18" si="2">ROUNDDOWN($G$8*D18+$G$9*F18+$G$10*H18,0)</f>
        <v>0</v>
      </c>
      <c r="P18" s="54"/>
      <c r="Q18" s="54"/>
      <c r="R18" s="54"/>
      <c r="S18" s="55"/>
    </row>
    <row r="19" spans="1:19" ht="25.5" customHeight="1" thickBot="1" x14ac:dyDescent="0.2">
      <c r="A19" s="4" t="s">
        <v>37</v>
      </c>
      <c r="B19" s="14">
        <f t="shared" si="0"/>
        <v>810960</v>
      </c>
      <c r="C19" s="17">
        <v>462248</v>
      </c>
      <c r="D19" s="36">
        <v>82022</v>
      </c>
      <c r="E19" s="37"/>
      <c r="F19" s="34">
        <v>82022</v>
      </c>
      <c r="G19" s="35"/>
      <c r="H19" s="34">
        <v>184668</v>
      </c>
      <c r="I19" s="35"/>
      <c r="J19" s="49">
        <f t="shared" si="1"/>
        <v>348712</v>
      </c>
      <c r="K19" s="50"/>
      <c r="L19" s="51"/>
      <c r="M19" s="52"/>
      <c r="N19" s="53"/>
      <c r="O19" s="54">
        <f>ROUNDDOWN($G$8*D19+$G$9*F19+$G$10*H19,0)</f>
        <v>0</v>
      </c>
      <c r="P19" s="54"/>
      <c r="Q19" s="54"/>
      <c r="R19" s="54"/>
      <c r="S19" s="55"/>
    </row>
    <row r="20" spans="1:19" ht="25.5" customHeight="1" thickBot="1" x14ac:dyDescent="0.2">
      <c r="A20" s="4" t="s">
        <v>38</v>
      </c>
      <c r="B20" s="14">
        <f t="shared" si="0"/>
        <v>478944</v>
      </c>
      <c r="C20" s="17">
        <v>272998</v>
      </c>
      <c r="D20" s="36">
        <v>49105</v>
      </c>
      <c r="E20" s="37"/>
      <c r="F20" s="34">
        <v>49105</v>
      </c>
      <c r="G20" s="35"/>
      <c r="H20" s="34">
        <v>107736</v>
      </c>
      <c r="I20" s="35"/>
      <c r="J20" s="49">
        <f t="shared" si="1"/>
        <v>205946</v>
      </c>
      <c r="K20" s="50"/>
      <c r="L20" s="51"/>
      <c r="M20" s="56"/>
      <c r="N20" s="57"/>
      <c r="O20" s="54">
        <f>ROUNDDOWN($G$8*D20+$G$9*F20+$G$10*H20,0)</f>
        <v>0</v>
      </c>
      <c r="P20" s="54"/>
      <c r="Q20" s="54"/>
      <c r="R20" s="54"/>
      <c r="S20" s="55"/>
    </row>
    <row r="21" spans="1:19" ht="25.5" customHeight="1" thickBot="1" x14ac:dyDescent="0.2">
      <c r="A21" s="4" t="s">
        <v>39</v>
      </c>
      <c r="B21" s="14">
        <f t="shared" si="0"/>
        <v>626352</v>
      </c>
      <c r="C21" s="17">
        <v>357020</v>
      </c>
      <c r="D21" s="36">
        <v>61591</v>
      </c>
      <c r="E21" s="37"/>
      <c r="F21" s="34">
        <v>61591</v>
      </c>
      <c r="G21" s="35"/>
      <c r="H21" s="34">
        <v>146150</v>
      </c>
      <c r="I21" s="35"/>
      <c r="J21" s="49">
        <f t="shared" si="1"/>
        <v>269332</v>
      </c>
      <c r="K21" s="50"/>
      <c r="L21" s="51"/>
      <c r="M21" s="52"/>
      <c r="N21" s="53"/>
      <c r="O21" s="54">
        <f t="shared" ref="O21:O27" si="3">ROUNDDOWN($G$8*D21+$G$9*F21+$G$10*H21,0)</f>
        <v>0</v>
      </c>
      <c r="P21" s="54"/>
      <c r="Q21" s="54"/>
      <c r="R21" s="54"/>
      <c r="S21" s="55"/>
    </row>
    <row r="22" spans="1:19" ht="25.5" customHeight="1" thickBot="1" x14ac:dyDescent="0.2">
      <c r="A22" s="4" t="s">
        <v>40</v>
      </c>
      <c r="B22" s="14">
        <f t="shared" si="0"/>
        <v>374112</v>
      </c>
      <c r="C22" s="17">
        <v>213244</v>
      </c>
      <c r="D22" s="36">
        <v>0</v>
      </c>
      <c r="E22" s="37"/>
      <c r="F22" s="34">
        <v>75286</v>
      </c>
      <c r="G22" s="35"/>
      <c r="H22" s="34">
        <v>85582</v>
      </c>
      <c r="I22" s="35"/>
      <c r="J22" s="49">
        <f t="shared" si="1"/>
        <v>160868</v>
      </c>
      <c r="K22" s="50"/>
      <c r="L22" s="51"/>
      <c r="M22" s="56"/>
      <c r="N22" s="57"/>
      <c r="O22" s="54">
        <f t="shared" si="3"/>
        <v>0</v>
      </c>
      <c r="P22" s="54"/>
      <c r="Q22" s="54"/>
      <c r="R22" s="54"/>
      <c r="S22" s="55"/>
    </row>
    <row r="23" spans="1:19" ht="25.5" customHeight="1" thickBot="1" x14ac:dyDescent="0.2">
      <c r="A23" s="4" t="s">
        <v>41</v>
      </c>
      <c r="B23" s="14">
        <f t="shared" si="0"/>
        <v>375888</v>
      </c>
      <c r="C23" s="17">
        <v>214257</v>
      </c>
      <c r="D23" s="36">
        <v>0</v>
      </c>
      <c r="E23" s="37"/>
      <c r="F23" s="34">
        <v>73865</v>
      </c>
      <c r="G23" s="35"/>
      <c r="H23" s="34">
        <v>87766</v>
      </c>
      <c r="I23" s="35"/>
      <c r="J23" s="49">
        <f t="shared" si="1"/>
        <v>161631</v>
      </c>
      <c r="K23" s="50"/>
      <c r="L23" s="51"/>
      <c r="M23" s="52"/>
      <c r="N23" s="53"/>
      <c r="O23" s="54">
        <f t="shared" si="3"/>
        <v>0</v>
      </c>
      <c r="P23" s="54"/>
      <c r="Q23" s="54"/>
      <c r="R23" s="54"/>
      <c r="S23" s="55"/>
    </row>
    <row r="24" spans="1:19" ht="25.5" customHeight="1" thickBot="1" x14ac:dyDescent="0.2">
      <c r="A24" s="4" t="s">
        <v>42</v>
      </c>
      <c r="B24" s="14">
        <f t="shared" si="0"/>
        <v>855792</v>
      </c>
      <c r="C24" s="17">
        <v>487802</v>
      </c>
      <c r="D24" s="36">
        <v>0</v>
      </c>
      <c r="E24" s="37"/>
      <c r="F24" s="34">
        <v>172316</v>
      </c>
      <c r="G24" s="35"/>
      <c r="H24" s="34">
        <v>195674</v>
      </c>
      <c r="I24" s="35"/>
      <c r="J24" s="49">
        <f t="shared" si="1"/>
        <v>367990</v>
      </c>
      <c r="K24" s="50"/>
      <c r="L24" s="51"/>
      <c r="M24" s="56"/>
      <c r="N24" s="57"/>
      <c r="O24" s="54">
        <f t="shared" si="3"/>
        <v>0</v>
      </c>
      <c r="P24" s="54"/>
      <c r="Q24" s="54"/>
      <c r="R24" s="54"/>
      <c r="S24" s="55"/>
    </row>
    <row r="25" spans="1:19" ht="25.5" customHeight="1" thickBot="1" x14ac:dyDescent="0.2">
      <c r="A25" s="4" t="s">
        <v>31</v>
      </c>
      <c r="B25" s="14">
        <f t="shared" si="0"/>
        <v>524928</v>
      </c>
      <c r="C25" s="17">
        <v>299209</v>
      </c>
      <c r="D25" s="36">
        <v>0</v>
      </c>
      <c r="E25" s="37"/>
      <c r="F25" s="34">
        <v>87964</v>
      </c>
      <c r="G25" s="35"/>
      <c r="H25" s="34">
        <v>137755</v>
      </c>
      <c r="I25" s="35"/>
      <c r="J25" s="49">
        <f t="shared" si="1"/>
        <v>225719</v>
      </c>
      <c r="K25" s="50"/>
      <c r="L25" s="51"/>
      <c r="M25" s="52"/>
      <c r="N25" s="53"/>
      <c r="O25" s="54">
        <f t="shared" si="3"/>
        <v>0</v>
      </c>
      <c r="P25" s="54"/>
      <c r="Q25" s="54"/>
      <c r="R25" s="54"/>
      <c r="S25" s="55"/>
    </row>
    <row r="26" spans="1:19" ht="25.5" customHeight="1" thickBot="1" x14ac:dyDescent="0.2">
      <c r="A26" s="4" t="s">
        <v>32</v>
      </c>
      <c r="B26" s="14">
        <f t="shared" si="0"/>
        <v>692448</v>
      </c>
      <c r="C26" s="17">
        <v>394695</v>
      </c>
      <c r="D26" s="36">
        <v>0</v>
      </c>
      <c r="E26" s="37"/>
      <c r="F26" s="34">
        <v>135932</v>
      </c>
      <c r="G26" s="35"/>
      <c r="H26" s="34">
        <v>161821</v>
      </c>
      <c r="I26" s="35"/>
      <c r="J26" s="49">
        <f t="shared" si="1"/>
        <v>297753</v>
      </c>
      <c r="K26" s="50"/>
      <c r="L26" s="51"/>
      <c r="M26" s="56"/>
      <c r="N26" s="57"/>
      <c r="O26" s="54">
        <f t="shared" si="3"/>
        <v>0</v>
      </c>
      <c r="P26" s="54"/>
      <c r="Q26" s="54"/>
      <c r="R26" s="54"/>
      <c r="S26" s="55"/>
    </row>
    <row r="27" spans="1:19" ht="25.5" customHeight="1" thickBot="1" x14ac:dyDescent="0.2">
      <c r="A27" s="4" t="s">
        <v>33</v>
      </c>
      <c r="B27" s="14">
        <f t="shared" si="0"/>
        <v>900240</v>
      </c>
      <c r="C27" s="17">
        <v>513137</v>
      </c>
      <c r="D27" s="36">
        <v>0</v>
      </c>
      <c r="E27" s="37"/>
      <c r="F27" s="34">
        <v>182105</v>
      </c>
      <c r="G27" s="35"/>
      <c r="H27" s="34">
        <v>204998</v>
      </c>
      <c r="I27" s="35"/>
      <c r="J27" s="49">
        <f t="shared" si="1"/>
        <v>387103</v>
      </c>
      <c r="K27" s="50"/>
      <c r="L27" s="51"/>
      <c r="M27" s="60"/>
      <c r="N27" s="61"/>
      <c r="O27" s="54">
        <f t="shared" si="3"/>
        <v>0</v>
      </c>
      <c r="P27" s="54"/>
      <c r="Q27" s="54"/>
      <c r="R27" s="54"/>
      <c r="S27" s="55"/>
    </row>
    <row r="28" spans="1:19" ht="25.5" customHeight="1" thickTop="1" thickBot="1" x14ac:dyDescent="0.2">
      <c r="A28" s="3" t="s">
        <v>11</v>
      </c>
      <c r="B28" s="20">
        <f>+SUM(B16:B27)</f>
        <v>7545072</v>
      </c>
      <c r="C28" s="20">
        <f>+SUM(C16:C27)</f>
        <v>4300692</v>
      </c>
      <c r="D28" s="49">
        <f t="shared" ref="D28:H28" si="4">+SUM(D16:D27)</f>
        <v>192718</v>
      </c>
      <c r="E28" s="51"/>
      <c r="F28" s="49">
        <f t="shared" si="4"/>
        <v>1283626</v>
      </c>
      <c r="G28" s="51"/>
      <c r="H28" s="49">
        <f t="shared" si="4"/>
        <v>1768036</v>
      </c>
      <c r="I28" s="51"/>
      <c r="J28" s="49">
        <f>SUM(J16:L27)</f>
        <v>3244380</v>
      </c>
      <c r="K28" s="50"/>
      <c r="L28" s="62"/>
      <c r="M28" s="63"/>
      <c r="N28" s="64"/>
      <c r="O28" s="58">
        <f>SUM(O16:S27)</f>
        <v>0</v>
      </c>
      <c r="P28" s="58"/>
      <c r="Q28" s="58"/>
      <c r="R28" s="58"/>
      <c r="S28" s="59"/>
    </row>
    <row r="29" spans="1:19" ht="9.75" customHeight="1" thickTop="1" thickBot="1" x14ac:dyDescent="0.2">
      <c r="A29" s="1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18"/>
      <c r="P29" s="47"/>
      <c r="Q29" s="47"/>
      <c r="R29" s="48"/>
      <c r="S29" s="48"/>
    </row>
    <row r="30" spans="1:19" ht="10.5" customHeight="1" x14ac:dyDescent="0.15">
      <c r="D30" s="9"/>
      <c r="E30" s="9"/>
      <c r="F30" s="9"/>
      <c r="G30" s="149" t="s">
        <v>22</v>
      </c>
      <c r="H30" s="149"/>
      <c r="I30" s="149"/>
      <c r="J30" s="149"/>
      <c r="K30" s="149"/>
      <c r="L30" s="149"/>
      <c r="M30" s="149"/>
      <c r="N30" s="150"/>
      <c r="O30" s="151">
        <f>O28</f>
        <v>0</v>
      </c>
      <c r="P30" s="152"/>
      <c r="Q30" s="152"/>
      <c r="R30" s="152"/>
      <c r="S30" s="153"/>
    </row>
    <row r="31" spans="1:19" ht="10.5" customHeight="1" thickBot="1" x14ac:dyDescent="0.2">
      <c r="D31" s="9"/>
      <c r="E31" s="9"/>
      <c r="F31" s="9"/>
      <c r="G31" s="149"/>
      <c r="H31" s="149"/>
      <c r="I31" s="149"/>
      <c r="J31" s="149"/>
      <c r="K31" s="149"/>
      <c r="L31" s="149"/>
      <c r="M31" s="149"/>
      <c r="N31" s="150"/>
      <c r="O31" s="154"/>
      <c r="P31" s="155"/>
      <c r="Q31" s="155"/>
      <c r="R31" s="155"/>
      <c r="S31" s="156"/>
    </row>
    <row r="32" spans="1:19" ht="7.5" customHeight="1" thickBot="1" x14ac:dyDescent="0.2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4:19" ht="10.5" customHeight="1" x14ac:dyDescent="0.15">
      <c r="D33" s="149" t="s">
        <v>27</v>
      </c>
      <c r="E33" s="149"/>
      <c r="F33" s="149"/>
      <c r="G33" s="149"/>
      <c r="H33" s="149"/>
      <c r="I33" s="149"/>
      <c r="J33" s="149"/>
      <c r="K33" s="149"/>
      <c r="L33" s="149"/>
      <c r="M33" s="149"/>
      <c r="N33" s="150"/>
      <c r="O33" s="157">
        <f>ROUNDUP(O30/1.1,0)</f>
        <v>0</v>
      </c>
      <c r="P33" s="158"/>
      <c r="Q33" s="158"/>
      <c r="R33" s="158"/>
      <c r="S33" s="159"/>
    </row>
    <row r="34" spans="4:19" ht="10.5" customHeight="1" thickBot="1" x14ac:dyDescent="0.2"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50"/>
      <c r="O34" s="160"/>
      <c r="P34" s="161"/>
      <c r="Q34" s="161"/>
      <c r="R34" s="161"/>
      <c r="S34" s="162"/>
    </row>
  </sheetData>
  <mergeCells count="121">
    <mergeCell ref="B29:N29"/>
    <mergeCell ref="P29:Q29"/>
    <mergeCell ref="R29:S29"/>
    <mergeCell ref="G30:N31"/>
    <mergeCell ref="O30:S31"/>
    <mergeCell ref="D33:N34"/>
    <mergeCell ref="O33:S34"/>
    <mergeCell ref="D28:E28"/>
    <mergeCell ref="F28:G28"/>
    <mergeCell ref="H28:I28"/>
    <mergeCell ref="J28:L28"/>
    <mergeCell ref="M28:N28"/>
    <mergeCell ref="O28:S28"/>
    <mergeCell ref="D27:E27"/>
    <mergeCell ref="F27:G27"/>
    <mergeCell ref="H27:I27"/>
    <mergeCell ref="J27:L27"/>
    <mergeCell ref="M27:N27"/>
    <mergeCell ref="O27:S27"/>
    <mergeCell ref="D26:E26"/>
    <mergeCell ref="F26:G26"/>
    <mergeCell ref="H26:I26"/>
    <mergeCell ref="J26:L26"/>
    <mergeCell ref="M26:N26"/>
    <mergeCell ref="O26:S26"/>
    <mergeCell ref="D25:E25"/>
    <mergeCell ref="F25:G25"/>
    <mergeCell ref="H25:I25"/>
    <mergeCell ref="J25:L25"/>
    <mergeCell ref="M25:N25"/>
    <mergeCell ref="O25:S25"/>
    <mergeCell ref="D24:E24"/>
    <mergeCell ref="F24:G24"/>
    <mergeCell ref="H24:I24"/>
    <mergeCell ref="J24:L24"/>
    <mergeCell ref="M24:N24"/>
    <mergeCell ref="O24:S24"/>
    <mergeCell ref="D23:E23"/>
    <mergeCell ref="F23:G23"/>
    <mergeCell ref="H23:I23"/>
    <mergeCell ref="J23:L23"/>
    <mergeCell ref="M23:N23"/>
    <mergeCell ref="O23:S23"/>
    <mergeCell ref="D22:E22"/>
    <mergeCell ref="F22:G22"/>
    <mergeCell ref="H22:I22"/>
    <mergeCell ref="J22:L22"/>
    <mergeCell ref="M22:N22"/>
    <mergeCell ref="O22:S22"/>
    <mergeCell ref="D21:E21"/>
    <mergeCell ref="F21:G21"/>
    <mergeCell ref="H21:I21"/>
    <mergeCell ref="J21:L21"/>
    <mergeCell ref="M21:N21"/>
    <mergeCell ref="O21:S21"/>
    <mergeCell ref="D20:E20"/>
    <mergeCell ref="F20:G20"/>
    <mergeCell ref="H20:I20"/>
    <mergeCell ref="J20:L20"/>
    <mergeCell ref="M20:N20"/>
    <mergeCell ref="O20:S20"/>
    <mergeCell ref="D19:E19"/>
    <mergeCell ref="F19:G19"/>
    <mergeCell ref="H19:I19"/>
    <mergeCell ref="J19:L19"/>
    <mergeCell ref="M19:N19"/>
    <mergeCell ref="O19:S19"/>
    <mergeCell ref="D18:E18"/>
    <mergeCell ref="F18:G18"/>
    <mergeCell ref="H18:I18"/>
    <mergeCell ref="J18:L18"/>
    <mergeCell ref="M18:N18"/>
    <mergeCell ref="O18:S18"/>
    <mergeCell ref="D17:E17"/>
    <mergeCell ref="F17:G17"/>
    <mergeCell ref="H17:I17"/>
    <mergeCell ref="J17:L17"/>
    <mergeCell ref="M17:N17"/>
    <mergeCell ref="O17:S17"/>
    <mergeCell ref="D16:E16"/>
    <mergeCell ref="F16:G16"/>
    <mergeCell ref="H16:I16"/>
    <mergeCell ref="J16:L16"/>
    <mergeCell ref="M16:N16"/>
    <mergeCell ref="O16:S16"/>
    <mergeCell ref="M12:S13"/>
    <mergeCell ref="B13:B15"/>
    <mergeCell ref="C13:C15"/>
    <mergeCell ref="D13:L13"/>
    <mergeCell ref="D14:E15"/>
    <mergeCell ref="F14:G15"/>
    <mergeCell ref="H14:I15"/>
    <mergeCell ref="J14:L15"/>
    <mergeCell ref="M14:S15"/>
    <mergeCell ref="A12:A15"/>
    <mergeCell ref="B12:L12"/>
    <mergeCell ref="A7:D7"/>
    <mergeCell ref="E7:F7"/>
    <mergeCell ref="G7:J7"/>
    <mergeCell ref="A8:B10"/>
    <mergeCell ref="C8:D8"/>
    <mergeCell ref="E8:F8"/>
    <mergeCell ref="G8:J8"/>
    <mergeCell ref="C9:D9"/>
    <mergeCell ref="E9:F9"/>
    <mergeCell ref="G9:J9"/>
    <mergeCell ref="A2:D2"/>
    <mergeCell ref="E2:F5"/>
    <mergeCell ref="G2:J5"/>
    <mergeCell ref="L2:S11"/>
    <mergeCell ref="A3:D3"/>
    <mergeCell ref="A4:D4"/>
    <mergeCell ref="A5:D5"/>
    <mergeCell ref="A6:D6"/>
    <mergeCell ref="E6:F6"/>
    <mergeCell ref="G6:J6"/>
    <mergeCell ref="C10:D10"/>
    <mergeCell ref="E10:F10"/>
    <mergeCell ref="G10:J10"/>
    <mergeCell ref="A11:H11"/>
    <mergeCell ref="I11:J11"/>
  </mergeCells>
  <phoneticPr fontId="1"/>
  <pageMargins left="0.70866141732283472" right="0.70866141732283472" top="0.74803149606299213" bottom="0.74803149606299213" header="0.31496062992125984" footer="0.31496062992125984"/>
  <pageSetup paperSize="9" scale="76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view="pageBreakPreview" topLeftCell="A16" zoomScale="80" zoomScaleNormal="83" zoomScaleSheetLayoutView="80" workbookViewId="0">
      <selection activeCell="H19" sqref="H19:I19"/>
    </sheetView>
  </sheetViews>
  <sheetFormatPr defaultRowHeight="13.5" x14ac:dyDescent="0.15"/>
  <cols>
    <col min="1" max="1" width="16.875" style="32" customWidth="1"/>
    <col min="2" max="2" width="18" style="22" customWidth="1"/>
    <col min="3" max="3" width="17.375" style="22" customWidth="1"/>
    <col min="4" max="4" width="7.5" style="22" customWidth="1"/>
    <col min="5" max="6" width="7.375" style="22" customWidth="1"/>
    <col min="7" max="7" width="7.5" style="22" customWidth="1"/>
    <col min="8" max="8" width="9.75" style="22" customWidth="1"/>
    <col min="9" max="9" width="7.25" style="22" customWidth="1"/>
    <col min="10" max="10" width="10.75" style="22" customWidth="1"/>
    <col min="11" max="11" width="2.375" style="22" customWidth="1"/>
    <col min="12" max="12" width="7.25" style="22" customWidth="1"/>
    <col min="13" max="13" width="2.5" style="22" customWidth="1"/>
    <col min="14" max="14" width="9.875" style="22" hidden="1" customWidth="1"/>
    <col min="15" max="15" width="6.375" style="22" customWidth="1"/>
    <col min="16" max="16" width="6" style="22" customWidth="1"/>
    <col min="17" max="17" width="6.375" style="22" customWidth="1"/>
    <col min="18" max="18" width="6.625" style="22" customWidth="1"/>
    <col min="19" max="19" width="20.625" style="22" customWidth="1"/>
    <col min="20" max="20" width="7.25" style="22" customWidth="1"/>
    <col min="21" max="16384" width="9" style="22"/>
  </cols>
  <sheetData>
    <row r="1" spans="1:19" ht="17.25" x14ac:dyDescent="0.15">
      <c r="A1" s="21"/>
    </row>
    <row r="2" spans="1:19" ht="13.5" customHeight="1" x14ac:dyDescent="0.15">
      <c r="A2" s="182"/>
      <c r="B2" s="182"/>
      <c r="C2" s="182"/>
      <c r="D2" s="182"/>
      <c r="E2" s="183"/>
      <c r="F2" s="184"/>
      <c r="G2" s="185"/>
      <c r="H2" s="185"/>
      <c r="I2" s="185"/>
      <c r="J2" s="185"/>
      <c r="K2" s="23"/>
      <c r="L2" s="176"/>
      <c r="M2" s="90"/>
      <c r="N2" s="90"/>
      <c r="O2" s="90"/>
      <c r="P2" s="90"/>
      <c r="Q2" s="90"/>
      <c r="R2" s="90"/>
      <c r="S2" s="90"/>
    </row>
    <row r="3" spans="1:19" ht="13.5" customHeight="1" x14ac:dyDescent="0.15">
      <c r="A3" s="186"/>
      <c r="B3" s="186"/>
      <c r="C3" s="186"/>
      <c r="D3" s="186"/>
      <c r="E3" s="184"/>
      <c r="F3" s="184"/>
      <c r="G3" s="185"/>
      <c r="H3" s="185"/>
      <c r="I3" s="185"/>
      <c r="J3" s="185"/>
      <c r="K3" s="23"/>
      <c r="L3" s="90"/>
      <c r="M3" s="90"/>
      <c r="N3" s="90"/>
      <c r="O3" s="90"/>
      <c r="P3" s="90"/>
      <c r="Q3" s="90"/>
      <c r="R3" s="90"/>
      <c r="S3" s="90"/>
    </row>
    <row r="4" spans="1:19" ht="13.5" customHeight="1" x14ac:dyDescent="0.15">
      <c r="A4" s="93"/>
      <c r="B4" s="93"/>
      <c r="C4" s="93"/>
      <c r="D4" s="93"/>
      <c r="E4" s="184"/>
      <c r="F4" s="184"/>
      <c r="G4" s="185"/>
      <c r="H4" s="185"/>
      <c r="I4" s="185"/>
      <c r="J4" s="185"/>
      <c r="K4" s="23"/>
      <c r="L4" s="90"/>
      <c r="M4" s="90"/>
      <c r="N4" s="90"/>
      <c r="O4" s="90"/>
      <c r="P4" s="90"/>
      <c r="Q4" s="90"/>
      <c r="R4" s="90"/>
      <c r="S4" s="90"/>
    </row>
    <row r="5" spans="1:19" ht="14.25" customHeight="1" x14ac:dyDescent="0.15">
      <c r="A5" s="182"/>
      <c r="B5" s="182"/>
      <c r="C5" s="182"/>
      <c r="D5" s="182"/>
      <c r="E5" s="184"/>
      <c r="F5" s="184"/>
      <c r="G5" s="185"/>
      <c r="H5" s="185"/>
      <c r="I5" s="185"/>
      <c r="J5" s="185"/>
      <c r="K5" s="23"/>
      <c r="L5" s="90"/>
      <c r="M5" s="90"/>
      <c r="N5" s="90"/>
      <c r="O5" s="90"/>
      <c r="P5" s="90"/>
      <c r="Q5" s="90"/>
      <c r="R5" s="90"/>
      <c r="S5" s="90"/>
    </row>
    <row r="6" spans="1:19" ht="21" customHeight="1" x14ac:dyDescent="0.15">
      <c r="A6" s="90"/>
      <c r="B6" s="90"/>
      <c r="C6" s="90"/>
      <c r="D6" s="90"/>
      <c r="E6" s="90"/>
      <c r="F6" s="90"/>
      <c r="G6" s="176"/>
      <c r="H6" s="176"/>
      <c r="I6" s="176"/>
      <c r="J6" s="176"/>
      <c r="K6" s="24"/>
      <c r="L6" s="90"/>
      <c r="M6" s="90"/>
      <c r="N6" s="90"/>
      <c r="O6" s="90"/>
      <c r="P6" s="90"/>
      <c r="Q6" s="90"/>
      <c r="R6" s="90"/>
      <c r="S6" s="90"/>
    </row>
    <row r="7" spans="1:19" ht="21" customHeight="1" x14ac:dyDescent="0.15">
      <c r="A7" s="90"/>
      <c r="B7" s="90"/>
      <c r="C7" s="90"/>
      <c r="D7" s="90"/>
      <c r="E7" s="90"/>
      <c r="F7" s="90"/>
      <c r="G7" s="179"/>
      <c r="H7" s="179"/>
      <c r="I7" s="179"/>
      <c r="J7" s="179"/>
      <c r="K7" s="24"/>
      <c r="L7" s="90"/>
      <c r="M7" s="90"/>
      <c r="N7" s="90"/>
      <c r="O7" s="90"/>
      <c r="P7" s="90"/>
      <c r="Q7" s="90"/>
      <c r="R7" s="90"/>
      <c r="S7" s="90"/>
    </row>
    <row r="8" spans="1:19" ht="21" customHeight="1" x14ac:dyDescent="0.15">
      <c r="A8" s="176"/>
      <c r="B8" s="176"/>
      <c r="C8" s="90"/>
      <c r="D8" s="90"/>
      <c r="E8" s="90"/>
      <c r="F8" s="90"/>
      <c r="G8" s="180"/>
      <c r="H8" s="180"/>
      <c r="I8" s="180"/>
      <c r="J8" s="180"/>
      <c r="K8" s="24"/>
      <c r="L8" s="90"/>
      <c r="M8" s="90"/>
      <c r="N8" s="90"/>
      <c r="O8" s="90"/>
      <c r="P8" s="90"/>
      <c r="Q8" s="90"/>
      <c r="R8" s="90"/>
      <c r="S8" s="90"/>
    </row>
    <row r="9" spans="1:19" ht="21" customHeight="1" x14ac:dyDescent="0.15">
      <c r="A9" s="176"/>
      <c r="B9" s="176"/>
      <c r="C9" s="90"/>
      <c r="D9" s="90"/>
      <c r="E9" s="90"/>
      <c r="F9" s="90"/>
      <c r="G9" s="181"/>
      <c r="H9" s="181"/>
      <c r="I9" s="181"/>
      <c r="J9" s="181"/>
      <c r="K9" s="24"/>
      <c r="L9" s="90"/>
      <c r="M9" s="90"/>
      <c r="N9" s="90"/>
      <c r="O9" s="90"/>
      <c r="P9" s="90"/>
      <c r="Q9" s="90"/>
      <c r="R9" s="90"/>
      <c r="S9" s="90"/>
    </row>
    <row r="10" spans="1:19" ht="21" customHeight="1" x14ac:dyDescent="0.15">
      <c r="A10" s="176"/>
      <c r="B10" s="176"/>
      <c r="C10" s="90"/>
      <c r="D10" s="90"/>
      <c r="E10" s="90"/>
      <c r="F10" s="90"/>
      <c r="G10" s="187"/>
      <c r="H10" s="187"/>
      <c r="I10" s="187"/>
      <c r="J10" s="187"/>
      <c r="K10" s="24"/>
      <c r="L10" s="90"/>
      <c r="M10" s="90"/>
      <c r="N10" s="90"/>
      <c r="O10" s="90"/>
      <c r="P10" s="90"/>
      <c r="Q10" s="90"/>
      <c r="R10" s="90"/>
      <c r="S10" s="90"/>
    </row>
    <row r="11" spans="1:19" ht="21" customHeight="1" x14ac:dyDescent="0.15">
      <c r="A11" s="90"/>
      <c r="B11" s="90"/>
      <c r="C11" s="90"/>
      <c r="D11" s="90"/>
      <c r="E11" s="90"/>
      <c r="F11" s="90"/>
      <c r="G11" s="90"/>
      <c r="H11" s="90"/>
      <c r="I11" s="163"/>
      <c r="J11" s="163"/>
      <c r="K11" s="24"/>
      <c r="L11" s="90"/>
      <c r="M11" s="90"/>
      <c r="N11" s="90"/>
      <c r="O11" s="90"/>
      <c r="P11" s="90"/>
      <c r="Q11" s="90"/>
      <c r="R11" s="90"/>
      <c r="S11" s="90"/>
    </row>
    <row r="12" spans="1:19" ht="25.5" customHeight="1" x14ac:dyDescent="0.15">
      <c r="A12" s="178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90"/>
      <c r="N12" s="90"/>
      <c r="O12" s="90"/>
      <c r="P12" s="90"/>
      <c r="Q12" s="90"/>
      <c r="R12" s="90"/>
      <c r="S12" s="90"/>
    </row>
    <row r="13" spans="1:19" ht="30" customHeight="1" x14ac:dyDescent="0.15">
      <c r="A13" s="178"/>
      <c r="B13" s="176"/>
      <c r="C13" s="177"/>
      <c r="D13" s="176"/>
      <c r="E13" s="176"/>
      <c r="F13" s="176"/>
      <c r="G13" s="176"/>
      <c r="H13" s="176"/>
      <c r="I13" s="176"/>
      <c r="J13" s="176"/>
      <c r="K13" s="176"/>
      <c r="L13" s="176"/>
      <c r="M13" s="90"/>
      <c r="N13" s="90"/>
      <c r="O13" s="90"/>
      <c r="P13" s="90"/>
      <c r="Q13" s="90"/>
      <c r="R13" s="90"/>
      <c r="S13" s="90"/>
    </row>
    <row r="14" spans="1:19" ht="25.5" customHeight="1" x14ac:dyDescent="0.15">
      <c r="A14" s="178"/>
      <c r="B14" s="176"/>
      <c r="C14" s="177"/>
      <c r="D14" s="177"/>
      <c r="E14" s="177"/>
      <c r="F14" s="177"/>
      <c r="G14" s="177"/>
      <c r="H14" s="177"/>
      <c r="I14" s="177"/>
      <c r="J14" s="176"/>
      <c r="K14" s="176"/>
      <c r="L14" s="176"/>
      <c r="M14" s="93"/>
      <c r="N14" s="93"/>
      <c r="O14" s="93"/>
      <c r="P14" s="93"/>
      <c r="Q14" s="93"/>
      <c r="R14" s="93"/>
      <c r="S14" s="93"/>
    </row>
    <row r="15" spans="1:19" ht="25.5" customHeight="1" x14ac:dyDescent="0.15">
      <c r="A15" s="178"/>
      <c r="B15" s="176"/>
      <c r="C15" s="177"/>
      <c r="D15" s="177"/>
      <c r="E15" s="177"/>
      <c r="F15" s="177"/>
      <c r="G15" s="177"/>
      <c r="H15" s="177"/>
      <c r="I15" s="177"/>
      <c r="J15" s="176"/>
      <c r="K15" s="176"/>
      <c r="L15" s="176"/>
      <c r="M15" s="93"/>
      <c r="N15" s="93"/>
      <c r="O15" s="93"/>
      <c r="P15" s="93"/>
      <c r="Q15" s="93"/>
      <c r="R15" s="93"/>
      <c r="S15" s="93"/>
    </row>
    <row r="16" spans="1:19" ht="25.5" customHeight="1" x14ac:dyDescent="0.15">
      <c r="A16" s="25"/>
      <c r="B16" s="26"/>
      <c r="C16" s="27"/>
      <c r="D16" s="170"/>
      <c r="E16" s="170"/>
      <c r="F16" s="171"/>
      <c r="G16" s="171"/>
      <c r="H16" s="171"/>
      <c r="I16" s="171"/>
      <c r="J16" s="172"/>
      <c r="K16" s="172"/>
      <c r="L16" s="172"/>
      <c r="M16" s="175"/>
      <c r="N16" s="175"/>
      <c r="O16" s="175"/>
      <c r="P16" s="175"/>
      <c r="Q16" s="175"/>
      <c r="R16" s="175"/>
      <c r="S16" s="175"/>
    </row>
    <row r="17" spans="1:19" ht="25.5" customHeight="1" x14ac:dyDescent="0.15">
      <c r="A17" s="25"/>
      <c r="B17" s="26"/>
      <c r="C17" s="27"/>
      <c r="D17" s="170"/>
      <c r="E17" s="170"/>
      <c r="F17" s="171"/>
      <c r="G17" s="171"/>
      <c r="H17" s="171"/>
      <c r="I17" s="171"/>
      <c r="J17" s="172"/>
      <c r="K17" s="172"/>
      <c r="L17" s="172"/>
      <c r="M17" s="175"/>
      <c r="N17" s="175"/>
      <c r="O17" s="175"/>
      <c r="P17" s="175"/>
      <c r="Q17" s="175"/>
      <c r="R17" s="175"/>
      <c r="S17" s="175"/>
    </row>
    <row r="18" spans="1:19" ht="25.5" customHeight="1" x14ac:dyDescent="0.15">
      <c r="A18" s="25"/>
      <c r="B18" s="26"/>
      <c r="C18" s="27"/>
      <c r="D18" s="170"/>
      <c r="E18" s="170"/>
      <c r="F18" s="171"/>
      <c r="G18" s="171"/>
      <c r="H18" s="171"/>
      <c r="I18" s="171"/>
      <c r="J18" s="172"/>
      <c r="K18" s="172"/>
      <c r="L18" s="172"/>
      <c r="M18" s="175"/>
      <c r="N18" s="175"/>
      <c r="O18" s="175"/>
      <c r="P18" s="175"/>
      <c r="Q18" s="175"/>
      <c r="R18" s="175"/>
      <c r="S18" s="175"/>
    </row>
    <row r="19" spans="1:19" ht="25.5" customHeight="1" x14ac:dyDescent="0.15">
      <c r="A19" s="25"/>
      <c r="B19" s="26"/>
      <c r="C19" s="27"/>
      <c r="D19" s="170"/>
      <c r="E19" s="170"/>
      <c r="F19" s="171"/>
      <c r="G19" s="171"/>
      <c r="H19" s="171"/>
      <c r="I19" s="171"/>
      <c r="J19" s="172"/>
      <c r="K19" s="172"/>
      <c r="L19" s="172"/>
      <c r="M19" s="175"/>
      <c r="N19" s="175"/>
      <c r="O19" s="175"/>
      <c r="P19" s="175"/>
      <c r="Q19" s="175"/>
      <c r="R19" s="175"/>
      <c r="S19" s="175"/>
    </row>
    <row r="20" spans="1:19" ht="25.5" customHeight="1" x14ac:dyDescent="0.15">
      <c r="A20" s="25"/>
      <c r="B20" s="26"/>
      <c r="C20" s="27"/>
      <c r="D20" s="170"/>
      <c r="E20" s="170"/>
      <c r="F20" s="171"/>
      <c r="G20" s="171"/>
      <c r="H20" s="171"/>
      <c r="I20" s="171"/>
      <c r="J20" s="172"/>
      <c r="K20" s="172"/>
      <c r="L20" s="172"/>
      <c r="M20" s="175"/>
      <c r="N20" s="175"/>
      <c r="O20" s="175"/>
      <c r="P20" s="175"/>
      <c r="Q20" s="175"/>
      <c r="R20" s="175"/>
      <c r="S20" s="175"/>
    </row>
    <row r="21" spans="1:19" ht="25.5" customHeight="1" x14ac:dyDescent="0.15">
      <c r="A21" s="25"/>
      <c r="B21" s="26"/>
      <c r="C21" s="27"/>
      <c r="D21" s="170"/>
      <c r="E21" s="170"/>
      <c r="F21" s="171"/>
      <c r="G21" s="171"/>
      <c r="H21" s="171"/>
      <c r="I21" s="171"/>
      <c r="J21" s="172"/>
      <c r="K21" s="172"/>
      <c r="L21" s="172"/>
      <c r="M21" s="175"/>
      <c r="N21" s="175"/>
      <c r="O21" s="175"/>
      <c r="P21" s="175"/>
      <c r="Q21" s="175"/>
      <c r="R21" s="175"/>
      <c r="S21" s="175"/>
    </row>
    <row r="22" spans="1:19" ht="25.5" customHeight="1" x14ac:dyDescent="0.15">
      <c r="A22" s="25"/>
      <c r="B22" s="26"/>
      <c r="C22" s="27"/>
      <c r="D22" s="170"/>
      <c r="E22" s="170"/>
      <c r="F22" s="171"/>
      <c r="G22" s="171"/>
      <c r="H22" s="171"/>
      <c r="I22" s="171"/>
      <c r="J22" s="172"/>
      <c r="K22" s="172"/>
      <c r="L22" s="172"/>
      <c r="M22" s="175"/>
      <c r="N22" s="175"/>
      <c r="O22" s="175"/>
      <c r="P22" s="175"/>
      <c r="Q22" s="175"/>
      <c r="R22" s="175"/>
      <c r="S22" s="175"/>
    </row>
    <row r="23" spans="1:19" ht="25.5" customHeight="1" x14ac:dyDescent="0.15">
      <c r="A23" s="25"/>
      <c r="B23" s="26"/>
      <c r="C23" s="27"/>
      <c r="D23" s="170"/>
      <c r="E23" s="170"/>
      <c r="F23" s="171"/>
      <c r="G23" s="171"/>
      <c r="H23" s="171"/>
      <c r="I23" s="171"/>
      <c r="J23" s="172"/>
      <c r="K23" s="172"/>
      <c r="L23" s="172"/>
      <c r="M23" s="175"/>
      <c r="N23" s="175"/>
      <c r="O23" s="175"/>
      <c r="P23" s="175"/>
      <c r="Q23" s="175"/>
      <c r="R23" s="175"/>
      <c r="S23" s="175"/>
    </row>
    <row r="24" spans="1:19" ht="25.5" customHeight="1" x14ac:dyDescent="0.15">
      <c r="A24" s="25"/>
      <c r="B24" s="26"/>
      <c r="C24" s="27"/>
      <c r="D24" s="170"/>
      <c r="E24" s="170"/>
      <c r="F24" s="171"/>
      <c r="G24" s="171"/>
      <c r="H24" s="171"/>
      <c r="I24" s="171"/>
      <c r="J24" s="172"/>
      <c r="K24" s="172"/>
      <c r="L24" s="172"/>
      <c r="M24" s="175"/>
      <c r="N24" s="175"/>
      <c r="O24" s="175"/>
      <c r="P24" s="175"/>
      <c r="Q24" s="175"/>
      <c r="R24" s="175"/>
      <c r="S24" s="175"/>
    </row>
    <row r="25" spans="1:19" ht="25.5" customHeight="1" x14ac:dyDescent="0.15">
      <c r="A25" s="25"/>
      <c r="B25" s="26"/>
      <c r="C25" s="27"/>
      <c r="D25" s="170"/>
      <c r="E25" s="170"/>
      <c r="F25" s="171"/>
      <c r="G25" s="171"/>
      <c r="H25" s="171"/>
      <c r="I25" s="171"/>
      <c r="J25" s="172"/>
      <c r="K25" s="172"/>
      <c r="L25" s="172"/>
      <c r="M25" s="175"/>
      <c r="N25" s="175"/>
      <c r="O25" s="175"/>
      <c r="P25" s="175"/>
      <c r="Q25" s="175"/>
      <c r="R25" s="175"/>
      <c r="S25" s="175"/>
    </row>
    <row r="26" spans="1:19" ht="25.5" customHeight="1" x14ac:dyDescent="0.15">
      <c r="A26" s="25"/>
      <c r="B26" s="26"/>
      <c r="C26" s="27"/>
      <c r="D26" s="170"/>
      <c r="E26" s="170"/>
      <c r="F26" s="171"/>
      <c r="G26" s="171"/>
      <c r="H26" s="171"/>
      <c r="I26" s="171"/>
      <c r="J26" s="172"/>
      <c r="K26" s="172"/>
      <c r="L26" s="172"/>
      <c r="M26" s="175"/>
      <c r="N26" s="175"/>
      <c r="O26" s="175"/>
      <c r="P26" s="175"/>
      <c r="Q26" s="175"/>
      <c r="R26" s="175"/>
      <c r="S26" s="175"/>
    </row>
    <row r="27" spans="1:19" ht="25.5" customHeight="1" x14ac:dyDescent="0.15">
      <c r="A27" s="25"/>
      <c r="B27" s="26"/>
      <c r="C27" s="27"/>
      <c r="D27" s="170"/>
      <c r="E27" s="170"/>
      <c r="F27" s="171"/>
      <c r="G27" s="171"/>
      <c r="H27" s="171"/>
      <c r="I27" s="171"/>
      <c r="J27" s="172"/>
      <c r="K27" s="172"/>
      <c r="L27" s="172"/>
      <c r="M27" s="175"/>
      <c r="N27" s="175"/>
      <c r="O27" s="175"/>
      <c r="P27" s="175"/>
      <c r="Q27" s="175"/>
      <c r="R27" s="175"/>
      <c r="S27" s="175"/>
    </row>
    <row r="28" spans="1:19" ht="25.5" customHeight="1" x14ac:dyDescent="0.15">
      <c r="A28" s="28"/>
      <c r="B28" s="29"/>
      <c r="C28" s="29"/>
      <c r="D28" s="170"/>
      <c r="E28" s="170"/>
      <c r="F28" s="171"/>
      <c r="G28" s="171"/>
      <c r="H28" s="171"/>
      <c r="I28" s="171"/>
      <c r="J28" s="172"/>
      <c r="K28" s="172"/>
      <c r="L28" s="172"/>
      <c r="M28" s="173"/>
      <c r="N28" s="173"/>
      <c r="O28" s="174"/>
      <c r="P28" s="174"/>
      <c r="Q28" s="174"/>
      <c r="R28" s="174"/>
      <c r="S28" s="174"/>
    </row>
    <row r="29" spans="1:19" ht="9.75" customHeight="1" x14ac:dyDescent="0.15">
      <c r="A29" s="30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31"/>
      <c r="P29" s="164"/>
      <c r="Q29" s="164"/>
      <c r="R29" s="165"/>
      <c r="S29" s="165"/>
    </row>
    <row r="30" spans="1:19" ht="10.5" customHeight="1" x14ac:dyDescent="0.15">
      <c r="D30" s="33"/>
      <c r="E30" s="33"/>
      <c r="F30" s="33"/>
      <c r="G30" s="166"/>
      <c r="H30" s="166"/>
      <c r="I30" s="166"/>
      <c r="J30" s="166"/>
      <c r="K30" s="166"/>
      <c r="L30" s="166"/>
      <c r="M30" s="166"/>
      <c r="N30" s="167"/>
      <c r="O30" s="168"/>
      <c r="P30" s="168"/>
      <c r="Q30" s="168"/>
      <c r="R30" s="168"/>
      <c r="S30" s="168"/>
    </row>
    <row r="31" spans="1:19" ht="10.5" customHeight="1" x14ac:dyDescent="0.15">
      <c r="D31" s="33"/>
      <c r="E31" s="33"/>
      <c r="F31" s="33"/>
      <c r="G31" s="166"/>
      <c r="H31" s="166"/>
      <c r="I31" s="166"/>
      <c r="J31" s="166"/>
      <c r="K31" s="166"/>
      <c r="L31" s="166"/>
      <c r="M31" s="166"/>
      <c r="N31" s="167"/>
      <c r="O31" s="168"/>
      <c r="P31" s="168"/>
      <c r="Q31" s="168"/>
      <c r="R31" s="168"/>
      <c r="S31" s="168"/>
    </row>
    <row r="32" spans="1:19" ht="7.5" customHeight="1" x14ac:dyDescent="0.15"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4:19" ht="10.5" customHeight="1" x14ac:dyDescent="0.15"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7"/>
      <c r="O33" s="169"/>
      <c r="P33" s="169"/>
      <c r="Q33" s="169"/>
      <c r="R33" s="169"/>
      <c r="S33" s="169"/>
    </row>
    <row r="34" spans="4:19" ht="10.5" customHeight="1" x14ac:dyDescent="0.15"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7"/>
      <c r="O34" s="169"/>
      <c r="P34" s="169"/>
      <c r="Q34" s="169"/>
      <c r="R34" s="169"/>
      <c r="S34" s="169"/>
    </row>
  </sheetData>
  <sheetProtection selectLockedCells="1" selectUnlockedCells="1"/>
  <mergeCells count="121">
    <mergeCell ref="A2:D2"/>
    <mergeCell ref="E2:F5"/>
    <mergeCell ref="G2:J5"/>
    <mergeCell ref="L2:S11"/>
    <mergeCell ref="A3:D3"/>
    <mergeCell ref="A4:D4"/>
    <mergeCell ref="A5:D5"/>
    <mergeCell ref="A6:D6"/>
    <mergeCell ref="E6:F6"/>
    <mergeCell ref="G6:J6"/>
    <mergeCell ref="C10:D10"/>
    <mergeCell ref="E10:F10"/>
    <mergeCell ref="G10:J10"/>
    <mergeCell ref="A11:H11"/>
    <mergeCell ref="I11:J11"/>
    <mergeCell ref="A12:A15"/>
    <mergeCell ref="B12:L12"/>
    <mergeCell ref="A7:D7"/>
    <mergeCell ref="E7:F7"/>
    <mergeCell ref="G7:J7"/>
    <mergeCell ref="A8:B10"/>
    <mergeCell ref="C8:D8"/>
    <mergeCell ref="E8:F8"/>
    <mergeCell ref="G8:J8"/>
    <mergeCell ref="C9:D9"/>
    <mergeCell ref="E9:F9"/>
    <mergeCell ref="G9:J9"/>
    <mergeCell ref="M12:S13"/>
    <mergeCell ref="B13:B15"/>
    <mergeCell ref="C13:C15"/>
    <mergeCell ref="D13:L13"/>
    <mergeCell ref="D14:E15"/>
    <mergeCell ref="F14:G15"/>
    <mergeCell ref="H14:I15"/>
    <mergeCell ref="J14:L15"/>
    <mergeCell ref="M14:S15"/>
    <mergeCell ref="D17:E17"/>
    <mergeCell ref="F17:G17"/>
    <mergeCell ref="H17:I17"/>
    <mergeCell ref="J17:L17"/>
    <mergeCell ref="M17:N17"/>
    <mergeCell ref="O17:S17"/>
    <mergeCell ref="D16:E16"/>
    <mergeCell ref="F16:G16"/>
    <mergeCell ref="H16:I16"/>
    <mergeCell ref="J16:L16"/>
    <mergeCell ref="M16:N16"/>
    <mergeCell ref="O16:S16"/>
    <mergeCell ref="D19:E19"/>
    <mergeCell ref="F19:G19"/>
    <mergeCell ref="H19:I19"/>
    <mergeCell ref="J19:L19"/>
    <mergeCell ref="M19:N19"/>
    <mergeCell ref="O19:S19"/>
    <mergeCell ref="D18:E18"/>
    <mergeCell ref="F18:G18"/>
    <mergeCell ref="H18:I18"/>
    <mergeCell ref="J18:L18"/>
    <mergeCell ref="M18:N18"/>
    <mergeCell ref="O18:S18"/>
    <mergeCell ref="D21:E21"/>
    <mergeCell ref="F21:G21"/>
    <mergeCell ref="H21:I21"/>
    <mergeCell ref="J21:L21"/>
    <mergeCell ref="M21:N21"/>
    <mergeCell ref="O21:S21"/>
    <mergeCell ref="D20:E20"/>
    <mergeCell ref="F20:G20"/>
    <mergeCell ref="H20:I20"/>
    <mergeCell ref="J20:L20"/>
    <mergeCell ref="M20:N20"/>
    <mergeCell ref="O20:S20"/>
    <mergeCell ref="D23:E23"/>
    <mergeCell ref="F23:G23"/>
    <mergeCell ref="H23:I23"/>
    <mergeCell ref="J23:L23"/>
    <mergeCell ref="M23:N23"/>
    <mergeCell ref="O23:S23"/>
    <mergeCell ref="D22:E22"/>
    <mergeCell ref="F22:G22"/>
    <mergeCell ref="H22:I22"/>
    <mergeCell ref="J22:L22"/>
    <mergeCell ref="M22:N22"/>
    <mergeCell ref="O22:S22"/>
    <mergeCell ref="D25:E25"/>
    <mergeCell ref="F25:G25"/>
    <mergeCell ref="H25:I25"/>
    <mergeCell ref="J25:L25"/>
    <mergeCell ref="M25:N25"/>
    <mergeCell ref="O25:S25"/>
    <mergeCell ref="D24:E24"/>
    <mergeCell ref="F24:G24"/>
    <mergeCell ref="H24:I24"/>
    <mergeCell ref="J24:L24"/>
    <mergeCell ref="M24:N24"/>
    <mergeCell ref="O24:S24"/>
    <mergeCell ref="D27:E27"/>
    <mergeCell ref="F27:G27"/>
    <mergeCell ref="H27:I27"/>
    <mergeCell ref="J27:L27"/>
    <mergeCell ref="M27:N27"/>
    <mergeCell ref="O27:S27"/>
    <mergeCell ref="D26:E26"/>
    <mergeCell ref="F26:G26"/>
    <mergeCell ref="H26:I26"/>
    <mergeCell ref="J26:L26"/>
    <mergeCell ref="M26:N26"/>
    <mergeCell ref="O26:S26"/>
    <mergeCell ref="B29:N29"/>
    <mergeCell ref="P29:Q29"/>
    <mergeCell ref="R29:S29"/>
    <mergeCell ref="G30:N31"/>
    <mergeCell ref="O30:S31"/>
    <mergeCell ref="D33:N34"/>
    <mergeCell ref="O33:S34"/>
    <mergeCell ref="D28:E28"/>
    <mergeCell ref="F28:G28"/>
    <mergeCell ref="H28:I28"/>
    <mergeCell ref="J28:L28"/>
    <mergeCell ref="M28:N28"/>
    <mergeCell ref="O28:S28"/>
  </mergeCells>
  <phoneticPr fontId="1"/>
  <pageMargins left="0.70866141732283472" right="0.70866141732283472" top="0.74803149606299213" bottom="0.74803149606299213" header="0.31496062992125984" footer="0.31496062992125984"/>
  <pageSetup paperSize="9" scale="76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入札内訳書5-1（税抜）（金抜）</vt:lpstr>
      <vt:lpstr>入札内訳書5-2（税込） (金抜)</vt:lpstr>
      <vt:lpstr>0</vt:lpstr>
      <vt:lpstr>'0'!Print_Area</vt:lpstr>
      <vt:lpstr>'入札内訳書5-1（税抜）（金抜）'!Print_Area</vt:lpstr>
      <vt:lpstr>'入札内訳書5-2（税込） (金抜)'!Print_Area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2022-11-29T03:22:33Z</dcterms:modified>
</cp:coreProperties>
</file>