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2090"/>
  </bookViews>
  <sheets>
    <sheet name="入札内訳書2-1（税抜）" sheetId="8" r:id="rId1"/>
    <sheet name="入札内訳書2-2（税込）" sheetId="6" r:id="rId2"/>
  </sheets>
  <calcPr calcId="162913"/>
</workbook>
</file>

<file path=xl/calcChain.xml><?xml version="1.0" encoding="utf-8"?>
<calcChain xmlns="http://schemas.openxmlformats.org/spreadsheetml/2006/main">
  <c r="S18" i="8" l="1"/>
  <c r="N30" i="8"/>
  <c r="L30" i="8"/>
  <c r="J30" i="8"/>
  <c r="G30" i="8"/>
  <c r="E30" i="8"/>
  <c r="C30" i="8"/>
  <c r="S29" i="8"/>
  <c r="P29" i="8"/>
  <c r="I29" i="8"/>
  <c r="B29" i="8" s="1"/>
  <c r="S28" i="8"/>
  <c r="P28" i="8"/>
  <c r="I28" i="8"/>
  <c r="B28" i="8" s="1"/>
  <c r="S27" i="8"/>
  <c r="P27" i="8"/>
  <c r="I27" i="8"/>
  <c r="B27" i="8" s="1"/>
  <c r="S26" i="8"/>
  <c r="P26" i="8"/>
  <c r="I26" i="8"/>
  <c r="B26" i="8" s="1"/>
  <c r="S25" i="8"/>
  <c r="P25" i="8"/>
  <c r="I25" i="8"/>
  <c r="B25" i="8" s="1"/>
  <c r="S24" i="8"/>
  <c r="P24" i="8"/>
  <c r="I24" i="8"/>
  <c r="B24" i="8" s="1"/>
  <c r="S23" i="8"/>
  <c r="P23" i="8"/>
  <c r="I23" i="8"/>
  <c r="B23" i="8" s="1"/>
  <c r="S22" i="8"/>
  <c r="P22" i="8"/>
  <c r="I22" i="8"/>
  <c r="B22" i="8" s="1"/>
  <c r="S21" i="8"/>
  <c r="P21" i="8"/>
  <c r="I21" i="8"/>
  <c r="B21" i="8" s="1"/>
  <c r="S20" i="8"/>
  <c r="P20" i="8"/>
  <c r="I20" i="8"/>
  <c r="B20" i="8" s="1"/>
  <c r="S19" i="8"/>
  <c r="S30" i="8" s="1"/>
  <c r="U32" i="8" s="1"/>
  <c r="P19" i="8"/>
  <c r="B19" i="8"/>
  <c r="P18" i="8"/>
  <c r="B18" i="8" s="1"/>
  <c r="I30" i="8" l="1"/>
  <c r="B30" i="8"/>
  <c r="P30" i="8"/>
  <c r="G30" i="6" l="1"/>
  <c r="N30" i="6" l="1"/>
  <c r="L30" i="6"/>
  <c r="J30" i="6"/>
  <c r="E30" i="6"/>
  <c r="C30" i="6"/>
  <c r="S29" i="6"/>
  <c r="P29" i="6"/>
  <c r="B29" i="6" s="1"/>
  <c r="I29" i="6"/>
  <c r="S28" i="6"/>
  <c r="P28" i="6"/>
  <c r="B28" i="6" s="1"/>
  <c r="I28" i="6"/>
  <c r="S27" i="6"/>
  <c r="P27" i="6"/>
  <c r="B27" i="6" s="1"/>
  <c r="I27" i="6"/>
  <c r="S26" i="6"/>
  <c r="P26" i="6"/>
  <c r="B26" i="6" s="1"/>
  <c r="I26" i="6"/>
  <c r="S25" i="6"/>
  <c r="P25" i="6"/>
  <c r="B25" i="6" s="1"/>
  <c r="I25" i="6"/>
  <c r="S24" i="6"/>
  <c r="P24" i="6"/>
  <c r="B24" i="6" s="1"/>
  <c r="I24" i="6"/>
  <c r="S23" i="6"/>
  <c r="P23" i="6"/>
  <c r="B23" i="6" s="1"/>
  <c r="I23" i="6"/>
  <c r="S22" i="6"/>
  <c r="P22" i="6"/>
  <c r="B22" i="6" s="1"/>
  <c r="I22" i="6"/>
  <c r="S21" i="6"/>
  <c r="P21" i="6"/>
  <c r="B21" i="6" s="1"/>
  <c r="I21" i="6"/>
  <c r="S20" i="6"/>
  <c r="P20" i="6"/>
  <c r="B20" i="6" s="1"/>
  <c r="I20" i="6"/>
  <c r="I30" i="6" s="1"/>
  <c r="S19" i="6"/>
  <c r="P19" i="6"/>
  <c r="B19" i="6" s="1"/>
  <c r="S18" i="6"/>
  <c r="P18" i="6"/>
  <c r="B18" i="6" s="1"/>
  <c r="B30" i="6" s="1"/>
  <c r="S30" i="6" l="1"/>
  <c r="U32" i="6" s="1"/>
  <c r="U35" i="6" s="1"/>
  <c r="P30" i="6"/>
</calcChain>
</file>

<file path=xl/sharedStrings.xml><?xml version="1.0" encoding="utf-8"?>
<sst xmlns="http://schemas.openxmlformats.org/spreadsheetml/2006/main" count="127" uniqueCount="53">
  <si>
    <t>（１）時間帯別季節別余剰電力量単価</t>
  </si>
  <si>
    <t>余剰電力料金区分</t>
  </si>
  <si>
    <t>単位</t>
  </si>
  <si>
    <t>円/kWh</t>
  </si>
  <si>
    <t>重負荷時間帯</t>
  </si>
  <si>
    <t>昼間時間帯</t>
  </si>
  <si>
    <t>夜間時間帯</t>
  </si>
  <si>
    <t>電力量　（kWh）</t>
  </si>
  <si>
    <t>余剰電力量</t>
  </si>
  <si>
    <t>再生可能エネルギー以外の電気合計</t>
    <phoneticPr fontId="1"/>
  </si>
  <si>
    <t>再生可能エネルギー電気以外の電気</t>
    <rPh sb="9" eb="11">
      <t>デンキ</t>
    </rPh>
    <phoneticPr fontId="1"/>
  </si>
  <si>
    <t>再生可能エネルギー電気以外の電力量料金　（円）</t>
    <rPh sb="0" eb="2">
      <t>サイセイ</t>
    </rPh>
    <rPh sb="2" eb="4">
      <t>カノウ</t>
    </rPh>
    <rPh sb="9" eb="11">
      <t>デンキ</t>
    </rPh>
    <rPh sb="11" eb="13">
      <t>イガイ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</si>
  <si>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1"/>
  </si>
  <si>
    <t>再生可能エネルギー電気</t>
    <phoneticPr fontId="1"/>
  </si>
  <si>
    <t>（税込み）</t>
    <rPh sb="1" eb="3">
      <t>ゼイコ</t>
    </rPh>
    <phoneticPr fontId="1"/>
  </si>
  <si>
    <t>①</t>
    <phoneticPr fontId="1"/>
  </si>
  <si>
    <t>②</t>
    <phoneticPr fontId="1"/>
  </si>
  <si>
    <t>③</t>
    <phoneticPr fontId="1"/>
  </si>
  <si>
    <t>合計</t>
    <phoneticPr fontId="1"/>
  </si>
  <si>
    <t>令和５年４月</t>
    <rPh sb="3" eb="4">
      <t>ネン</t>
    </rPh>
    <rPh sb="5" eb="6">
      <t>ガツ</t>
    </rPh>
    <phoneticPr fontId="1"/>
  </si>
  <si>
    <t>令和５年５月</t>
    <rPh sb="3" eb="4">
      <t>ネン</t>
    </rPh>
    <rPh sb="5" eb="6">
      <t>ガツ</t>
    </rPh>
    <phoneticPr fontId="1"/>
  </si>
  <si>
    <t>令和５年６月</t>
    <rPh sb="3" eb="4">
      <t>ネン</t>
    </rPh>
    <rPh sb="5" eb="6">
      <t>ガツ</t>
    </rPh>
    <phoneticPr fontId="1"/>
  </si>
  <si>
    <t>令和５年７月</t>
    <rPh sb="3" eb="4">
      <t>ネン</t>
    </rPh>
    <rPh sb="5" eb="6">
      <t>ガツ</t>
    </rPh>
    <phoneticPr fontId="1"/>
  </si>
  <si>
    <t>令和５年８月</t>
    <rPh sb="3" eb="4">
      <t>ネン</t>
    </rPh>
    <rPh sb="5" eb="6">
      <t>ガツ</t>
    </rPh>
    <phoneticPr fontId="1"/>
  </si>
  <si>
    <t>令和５年９月</t>
    <rPh sb="3" eb="4">
      <t>ネン</t>
    </rPh>
    <rPh sb="5" eb="6">
      <t>ガツ</t>
    </rPh>
    <phoneticPr fontId="1"/>
  </si>
  <si>
    <t>令和５年10月</t>
    <rPh sb="3" eb="4">
      <t>ネン</t>
    </rPh>
    <rPh sb="6" eb="7">
      <t>ガツ</t>
    </rPh>
    <phoneticPr fontId="1"/>
  </si>
  <si>
    <t>令和５年11月</t>
    <rPh sb="3" eb="4">
      <t>ネン</t>
    </rPh>
    <rPh sb="6" eb="7">
      <t>ガツ</t>
    </rPh>
    <phoneticPr fontId="1"/>
  </si>
  <si>
    <t>令和５年12月</t>
    <rPh sb="3" eb="4">
      <t>ネン</t>
    </rPh>
    <rPh sb="6" eb="7">
      <t>ガツ</t>
    </rPh>
    <phoneticPr fontId="1"/>
  </si>
  <si>
    <t>令和６年１月</t>
    <rPh sb="3" eb="4">
      <t>ネン</t>
    </rPh>
    <rPh sb="5" eb="6">
      <t>ガツ</t>
    </rPh>
    <phoneticPr fontId="1"/>
  </si>
  <si>
    <t>令和６年２月</t>
    <rPh sb="3" eb="4">
      <t>ネン</t>
    </rPh>
    <rPh sb="5" eb="6">
      <t>ガツ</t>
    </rPh>
    <phoneticPr fontId="1"/>
  </si>
  <si>
    <t>令和６年３月</t>
    <rPh sb="3" eb="4">
      <t>ネン</t>
    </rPh>
    <rPh sb="5" eb="6">
      <t>ガツ</t>
    </rPh>
    <phoneticPr fontId="1"/>
  </si>
  <si>
    <t>④</t>
    <phoneticPr fontId="1"/>
  </si>
  <si>
    <t>⑤</t>
    <phoneticPr fontId="1"/>
  </si>
  <si>
    <t>⑥</t>
    <phoneticPr fontId="1"/>
  </si>
  <si>
    <t>重負荷時間帯
(A)</t>
    <phoneticPr fontId="1"/>
  </si>
  <si>
    <t>昼間時間帯
(B)</t>
    <phoneticPr fontId="1"/>
  </si>
  <si>
    <t>夜間時間帯
　(C)</t>
    <phoneticPr fontId="1"/>
  </si>
  <si>
    <t>重負荷時間帯
(D)</t>
    <phoneticPr fontId="1"/>
  </si>
  <si>
    <t>昼間時間帯
(E)</t>
    <phoneticPr fontId="1"/>
  </si>
  <si>
    <t>夜間時間帯
　(F)</t>
    <phoneticPr fontId="1"/>
  </si>
  <si>
    <t>再生可能エネルギー電気合計</t>
    <rPh sb="11" eb="13">
      <t>ゴウケイ</t>
    </rPh>
    <phoneticPr fontId="1"/>
  </si>
  <si>
    <t>4・5月：④×（D）＋⑤×（E）＋⑥×（F）　　　　
6～3月：①×（A）＋②×（B）＋③×（C）＋
　　　 ④×（D）＋⑤×（E）＋⑥×（F）</t>
    <rPh sb="3" eb="4">
      <t>ガツ</t>
    </rPh>
    <rPh sb="30" eb="31">
      <t>ガツ</t>
    </rPh>
    <phoneticPr fontId="1"/>
  </si>
  <si>
    <t>（２）時間帯別季節別余剰電力量料金（バイオマス比率38％として算出している）</t>
    <phoneticPr fontId="1"/>
  </si>
  <si>
    <t>余剰電力量料金単価</t>
    <phoneticPr fontId="1"/>
  </si>
  <si>
    <t>入札金額内訳書（単価に消費税等相当額を含む場合）</t>
  </si>
  <si>
    <t>　別紙様式５－２</t>
    <rPh sb="1" eb="3">
      <t>ベッシ</t>
    </rPh>
    <rPh sb="3" eb="5">
      <t>ヨウシキ</t>
    </rPh>
    <phoneticPr fontId="1"/>
  </si>
  <si>
    <t>クリーン２１長谷山</t>
    <rPh sb="6" eb="9">
      <t>ハセヤマ</t>
    </rPh>
    <phoneticPr fontId="1"/>
  </si>
  <si>
    <t>留意事項
　・用語は、契約書（案）別表３の意味に準ずる。
　・①～⑥の電力量料金単価は、入札者自身で設定する。
　　（小数点以下第２位まで）
　・各月毎に再生可能エネルギー電気、再生可能エネルギー以外の
　　電気の電力量料金をそれぞれ別に確定し、記入する。
　　（円位未満切捨）
　・⑧の数字が入札書に記入する金額と一致すること。</t>
    <phoneticPr fontId="1"/>
  </si>
  <si>
    <t>　別紙様式５－１</t>
    <rPh sb="1" eb="3">
      <t>ベッシ</t>
    </rPh>
    <rPh sb="3" eb="5">
      <t>ヨウシキ</t>
    </rPh>
    <phoneticPr fontId="1"/>
  </si>
  <si>
    <t>（税抜き）</t>
    <rPh sb="1" eb="2">
      <t>ゼイ</t>
    </rPh>
    <rPh sb="2" eb="3">
      <t>ヌ</t>
    </rPh>
    <phoneticPr fontId="1"/>
  </si>
  <si>
    <t>⑦÷1.10（少数点以下切り上げ）　＝入札書記入金額</t>
    <rPh sb="19" eb="21">
      <t>ニュウサツ</t>
    </rPh>
    <rPh sb="21" eb="23">
      <t>ショキ</t>
    </rPh>
    <rPh sb="23" eb="25">
      <t>ニュウキン</t>
    </rPh>
    <rPh sb="25" eb="26">
      <t>ガク</t>
    </rPh>
    <phoneticPr fontId="1"/>
  </si>
  <si>
    <t>入札書記入金額</t>
    <rPh sb="0" eb="2">
      <t>ニュウサツ</t>
    </rPh>
    <rPh sb="2" eb="4">
      <t>ショキ</t>
    </rPh>
    <rPh sb="4" eb="6">
      <t>ニュウキン</t>
    </rPh>
    <rPh sb="6" eb="7">
      <t>ガク</t>
    </rPh>
    <phoneticPr fontId="1"/>
  </si>
  <si>
    <t>留意事項
　・用語は、契約書（案）別表３の意味に準ずる。
　・①～⑥の電力量料金単価は、入札者自身で設定する。
　　（小数点以下第２位まで）
　・各月毎に再生可能エネルギー電気、再生可能エネルギー以外の
　　電気の電力量料金をそれぞれ別に確定し、記入する。
　　（円位未満切捨）
　・⑦の数字が入札書に記入する金額と一致すること。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</si>
</sst>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#,##0_ "/>
    <numFmt numFmtId="178" formatCode="\④\ \ \ #,##0_);[Red]\(#,##0\)"/>
    <numFmt numFmtId="180" formatCode="0.00;&quot;△ &quot;0.00"/>
    <numFmt numFmtId="183" formatCode="\⑦\ \ \ #,##0_);[Red]\(#,##0\)"/>
    <numFmt numFmtId="184" formatCode="&quot;⑦&quot;\ \ \ \ \ #,##0&quot;円&quot;"/>
    <numFmt numFmtId="185" formatCode="&quot;⑧&quot;\ \ \ \ \ #,##0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aj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Century"/>
      <family val="1"/>
    </font>
    <font>
      <sz val="9"/>
      <name val="ＭＳ Ｐゴシック"/>
      <family val="3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 diagonalUp="1">
      <left style="medium">
        <color rgb="FF000000"/>
      </left>
      <right/>
      <top style="medium">
        <color rgb="FF000000"/>
      </top>
      <bottom style="medium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2" borderId="20" xfId="0" applyFont="1" applyFill="1" applyBorder="1" applyAlignment="1">
      <alignment vertical="center"/>
    </xf>
    <xf numFmtId="180" fontId="2" fillId="2" borderId="2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2" fontId="6" fillId="0" borderId="29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177" fontId="3" fillId="0" borderId="49" xfId="0" applyNumberFormat="1" applyFont="1" applyFill="1" applyBorder="1" applyAlignment="1">
      <alignment horizontal="right" vertical="center"/>
    </xf>
    <xf numFmtId="177" fontId="3" fillId="2" borderId="49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justify" vertical="center"/>
    </xf>
    <xf numFmtId="176" fontId="3" fillId="0" borderId="0" xfId="0" applyNumberFormat="1" applyFont="1">
      <alignment vertical="center"/>
    </xf>
    <xf numFmtId="0" fontId="11" fillId="2" borderId="19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>
      <alignment vertical="center"/>
    </xf>
    <xf numFmtId="0" fontId="3" fillId="2" borderId="0" xfId="0" applyNumberFormat="1" applyFont="1" applyFill="1">
      <alignment vertical="center"/>
    </xf>
    <xf numFmtId="0" fontId="12" fillId="2" borderId="0" xfId="0" applyFont="1" applyFill="1">
      <alignment vertical="center"/>
    </xf>
    <xf numFmtId="178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3" fontId="3" fillId="0" borderId="57" xfId="0" applyNumberFormat="1" applyFont="1" applyFill="1" applyBorder="1" applyAlignment="1">
      <alignment horizontal="right" vertical="center" wrapText="1"/>
    </xf>
    <xf numFmtId="177" fontId="3" fillId="2" borderId="19" xfId="0" applyNumberFormat="1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5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39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51" xfId="0" applyNumberFormat="1" applyFont="1" applyFill="1" applyBorder="1" applyAlignment="1">
      <alignment horizontal="right" vertical="center"/>
    </xf>
    <xf numFmtId="177" fontId="3" fillId="2" borderId="19" xfId="0" applyNumberFormat="1" applyFont="1" applyFill="1" applyBorder="1" applyAlignment="1">
      <alignment horizontal="right" vertical="center"/>
    </xf>
    <xf numFmtId="177" fontId="3" fillId="2" borderId="51" xfId="0" applyNumberFormat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4" fillId="0" borderId="51" xfId="0" applyNumberFormat="1" applyFont="1" applyFill="1" applyBorder="1" applyAlignment="1">
      <alignment vertic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184" fontId="5" fillId="2" borderId="31" xfId="0" applyNumberFormat="1" applyFont="1" applyFill="1" applyBorder="1" applyAlignment="1">
      <alignment horizontal="center" vertical="center"/>
    </xf>
    <xf numFmtId="184" fontId="5" fillId="2" borderId="44" xfId="0" applyNumberFormat="1" applyFont="1" applyFill="1" applyBorder="1" applyAlignment="1">
      <alignment horizontal="center" vertical="center"/>
    </xf>
    <xf numFmtId="184" fontId="5" fillId="2" borderId="45" xfId="0" applyNumberFormat="1" applyFont="1" applyFill="1" applyBorder="1" applyAlignment="1">
      <alignment horizontal="center" vertical="center"/>
    </xf>
    <xf numFmtId="184" fontId="5" fillId="2" borderId="2" xfId="0" applyNumberFormat="1" applyFont="1" applyFill="1" applyBorder="1" applyAlignment="1">
      <alignment horizontal="center" vertical="center"/>
    </xf>
    <xf numFmtId="184" fontId="5" fillId="2" borderId="1" xfId="0" applyNumberFormat="1" applyFont="1" applyFill="1" applyBorder="1" applyAlignment="1">
      <alignment horizontal="center" vertical="center"/>
    </xf>
    <xf numFmtId="184" fontId="5" fillId="2" borderId="3" xfId="0" applyNumberFormat="1" applyFont="1" applyFill="1" applyBorder="1" applyAlignment="1">
      <alignment horizontal="center" vertical="center"/>
    </xf>
    <xf numFmtId="185" fontId="5" fillId="2" borderId="31" xfId="0" applyNumberFormat="1" applyFont="1" applyFill="1" applyBorder="1" applyAlignment="1">
      <alignment horizontal="center" vertical="center"/>
    </xf>
    <xf numFmtId="185" fontId="5" fillId="2" borderId="44" xfId="0" applyNumberFormat="1" applyFont="1" applyFill="1" applyBorder="1" applyAlignment="1">
      <alignment horizontal="center" vertical="center"/>
    </xf>
    <xf numFmtId="185" fontId="5" fillId="2" borderId="45" xfId="0" applyNumberFormat="1" applyFont="1" applyFill="1" applyBorder="1" applyAlignment="1">
      <alignment horizontal="center" vertical="center"/>
    </xf>
    <xf numFmtId="185" fontId="5" fillId="2" borderId="2" xfId="0" applyNumberFormat="1" applyFont="1" applyFill="1" applyBorder="1" applyAlignment="1">
      <alignment horizontal="center" vertical="center"/>
    </xf>
    <xf numFmtId="185" fontId="5" fillId="2" borderId="1" xfId="0" applyNumberFormat="1" applyFont="1" applyFill="1" applyBorder="1" applyAlignment="1">
      <alignment horizontal="center" vertical="center"/>
    </xf>
    <xf numFmtId="185" fontId="5" fillId="2" borderId="3" xfId="0" applyNumberFormat="1" applyFont="1" applyFill="1" applyBorder="1" applyAlignment="1">
      <alignment horizontal="center" vertical="center"/>
    </xf>
    <xf numFmtId="183" fontId="4" fillId="2" borderId="20" xfId="0" applyNumberFormat="1" applyFont="1" applyFill="1" applyBorder="1" applyAlignment="1">
      <alignment horizontal="right" vertical="center" shrinkToFit="1"/>
    </xf>
    <xf numFmtId="183" fontId="3" fillId="2" borderId="29" xfId="0" applyNumberFormat="1" applyFont="1" applyFill="1" applyBorder="1" applyAlignment="1">
      <alignment horizontal="right" vertical="center" shrinkToFit="1"/>
    </xf>
    <xf numFmtId="183" fontId="3" fillId="2" borderId="21" xfId="0" applyNumberFormat="1" applyFont="1" applyFill="1" applyBorder="1" applyAlignment="1">
      <alignment horizontal="right" vertical="center" shrinkToFit="1"/>
    </xf>
    <xf numFmtId="0" fontId="8" fillId="2" borderId="9" xfId="0" applyNumberFormat="1" applyFont="1" applyFill="1" applyBorder="1">
      <alignment vertical="center"/>
    </xf>
    <xf numFmtId="0" fontId="8" fillId="2" borderId="10" xfId="0" applyNumberFormat="1" applyFont="1" applyFill="1" applyBorder="1">
      <alignment vertical="center"/>
    </xf>
    <xf numFmtId="0" fontId="8" fillId="2" borderId="11" xfId="0" applyNumberFormat="1" applyFont="1" applyFill="1" applyBorder="1">
      <alignment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176" fontId="4" fillId="0" borderId="58" xfId="0" applyNumberFormat="1" applyFont="1" applyFill="1" applyBorder="1" applyAlignment="1">
      <alignment vertical="center" wrapText="1"/>
    </xf>
    <xf numFmtId="0" fontId="3" fillId="0" borderId="59" xfId="0" applyFont="1" applyFill="1" applyBorder="1" applyAlignment="1">
      <alignment vertical="center" wrapText="1"/>
    </xf>
    <xf numFmtId="177" fontId="3" fillId="0" borderId="58" xfId="0" applyNumberFormat="1" applyFont="1" applyFill="1" applyBorder="1" applyAlignment="1">
      <alignment vertical="center"/>
    </xf>
    <xf numFmtId="0" fontId="3" fillId="0" borderId="59" xfId="0" applyFont="1" applyFill="1" applyBorder="1" applyAlignment="1">
      <alignment vertical="center"/>
    </xf>
    <xf numFmtId="177" fontId="3" fillId="0" borderId="58" xfId="0" applyNumberFormat="1" applyFont="1" applyFill="1" applyBorder="1" applyAlignment="1">
      <alignment horizontal="right" vertical="center"/>
    </xf>
    <xf numFmtId="177" fontId="3" fillId="0" borderId="59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view="pageBreakPreview" zoomScale="80" zoomScaleNormal="83" zoomScaleSheetLayoutView="80" workbookViewId="0"/>
  </sheetViews>
  <sheetFormatPr defaultRowHeight="13.5" x14ac:dyDescent="0.15"/>
  <cols>
    <col min="1" max="1" width="16.875" style="41" customWidth="1"/>
    <col min="2" max="2" width="14.5" style="12" bestFit="1" customWidth="1"/>
    <col min="3" max="3" width="7.5" style="12" customWidth="1"/>
    <col min="4" max="5" width="7.375" style="12" customWidth="1"/>
    <col min="6" max="6" width="7.5" style="12" customWidth="1"/>
    <col min="7" max="7" width="7" style="12" customWidth="1"/>
    <col min="8" max="8" width="7.25" style="12" customWidth="1"/>
    <col min="9" max="9" width="17.375" style="12" customWidth="1"/>
    <col min="10" max="10" width="7.5" style="12" customWidth="1"/>
    <col min="11" max="12" width="7.375" style="12" customWidth="1"/>
    <col min="13" max="13" width="7.5" style="12" customWidth="1"/>
    <col min="14" max="15" width="7.25" style="12" customWidth="1"/>
    <col min="16" max="16" width="10.75" style="12" customWidth="1"/>
    <col min="17" max="17" width="2.375" style="12" customWidth="1"/>
    <col min="18" max="18" width="7.25" style="12" customWidth="1"/>
    <col min="19" max="19" width="2.5" style="12" customWidth="1"/>
    <col min="20" max="20" width="9.875" style="12" hidden="1" customWidth="1"/>
    <col min="21" max="21" width="6.375" style="12" customWidth="1"/>
    <col min="22" max="22" width="6" style="12" customWidth="1"/>
    <col min="23" max="23" width="6.375" style="12" customWidth="1"/>
    <col min="24" max="24" width="6.625" style="12" customWidth="1"/>
    <col min="25" max="25" width="20.625" style="12" customWidth="1"/>
    <col min="26" max="26" width="7.25" style="12" customWidth="1"/>
    <col min="27" max="27" width="16.25" style="12" bestFit="1" customWidth="1"/>
    <col min="28" max="28" width="9" style="12"/>
    <col min="29" max="29" width="11" style="12" bestFit="1" customWidth="1"/>
    <col min="30" max="16384" width="9" style="12"/>
  </cols>
  <sheetData>
    <row r="1" spans="1:25" ht="17.25" x14ac:dyDescent="0.15">
      <c r="A1" s="10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51" t="s">
        <v>46</v>
      </c>
    </row>
    <row r="2" spans="1:25" ht="13.5" customHeight="1" x14ac:dyDescent="0.15">
      <c r="B2" s="13"/>
      <c r="C2" s="13"/>
      <c r="D2" s="14"/>
      <c r="E2" s="15"/>
      <c r="F2" s="16"/>
      <c r="G2" s="16"/>
      <c r="H2" s="16"/>
      <c r="I2" s="13"/>
      <c r="J2" s="13"/>
      <c r="K2" s="14"/>
      <c r="L2" s="15"/>
      <c r="M2" s="16"/>
      <c r="N2" s="16"/>
      <c r="O2" s="16"/>
      <c r="P2" s="16"/>
      <c r="Q2" s="17"/>
      <c r="R2" s="111" t="s">
        <v>52</v>
      </c>
      <c r="S2" s="112"/>
      <c r="T2" s="112"/>
      <c r="U2" s="112"/>
      <c r="V2" s="112"/>
      <c r="W2" s="112"/>
      <c r="X2" s="112"/>
      <c r="Y2" s="112"/>
    </row>
    <row r="3" spans="1:25" ht="13.5" customHeight="1" x14ac:dyDescent="0.15">
      <c r="A3" s="13" t="s">
        <v>44</v>
      </c>
      <c r="B3" s="15"/>
      <c r="C3" s="15"/>
      <c r="D3" s="15"/>
      <c r="E3" s="15"/>
      <c r="F3" s="16"/>
      <c r="G3" s="16"/>
      <c r="H3" s="16"/>
      <c r="I3" s="15"/>
      <c r="J3" s="15"/>
      <c r="K3" s="15"/>
      <c r="L3" s="15"/>
      <c r="M3" s="16"/>
      <c r="N3" s="16"/>
      <c r="O3" s="16"/>
      <c r="P3" s="16"/>
      <c r="Q3" s="17"/>
      <c r="R3" s="112"/>
      <c r="S3" s="112"/>
      <c r="T3" s="112"/>
      <c r="U3" s="112"/>
      <c r="V3" s="112"/>
      <c r="W3" s="112"/>
      <c r="X3" s="112"/>
      <c r="Y3" s="112"/>
    </row>
    <row r="4" spans="1:25" ht="13.5" customHeight="1" x14ac:dyDescent="0.15">
      <c r="A4" s="13"/>
      <c r="B4" s="13"/>
      <c r="C4" s="13"/>
      <c r="D4" s="15"/>
      <c r="E4" s="15"/>
      <c r="F4" s="16"/>
      <c r="G4" s="16"/>
      <c r="H4" s="16"/>
      <c r="I4" s="13"/>
      <c r="J4" s="13"/>
      <c r="K4" s="15"/>
      <c r="L4" s="15"/>
      <c r="M4" s="16"/>
      <c r="N4" s="16"/>
      <c r="O4" s="16"/>
      <c r="P4" s="16"/>
      <c r="Q4" s="17"/>
      <c r="R4" s="112"/>
      <c r="S4" s="112"/>
      <c r="T4" s="112"/>
      <c r="U4" s="112"/>
      <c r="V4" s="112"/>
      <c r="W4" s="112"/>
      <c r="X4" s="112"/>
      <c r="Y4" s="112"/>
    </row>
    <row r="5" spans="1:25" ht="14.25" customHeight="1" thickBot="1" x14ac:dyDescent="0.2">
      <c r="A5" s="18" t="s">
        <v>0</v>
      </c>
      <c r="B5" s="18"/>
      <c r="C5" s="18"/>
      <c r="D5" s="19"/>
      <c r="E5" s="19"/>
      <c r="F5" s="20"/>
      <c r="G5" s="20"/>
      <c r="H5" s="20"/>
      <c r="I5" s="18"/>
      <c r="J5" s="18"/>
      <c r="K5" s="19"/>
      <c r="L5" s="19"/>
      <c r="M5" s="20"/>
      <c r="N5" s="20"/>
      <c r="O5" s="20"/>
      <c r="P5" s="20"/>
      <c r="Q5" s="17"/>
      <c r="R5" s="112"/>
      <c r="S5" s="112"/>
      <c r="T5" s="112"/>
      <c r="U5" s="112"/>
      <c r="V5" s="112"/>
      <c r="W5" s="112"/>
      <c r="X5" s="112"/>
      <c r="Y5" s="112"/>
    </row>
    <row r="6" spans="1:25" ht="21" customHeight="1" thickBot="1" x14ac:dyDescent="0.2">
      <c r="A6" s="21" t="s">
        <v>1</v>
      </c>
      <c r="B6" s="22"/>
      <c r="C6" s="22"/>
      <c r="D6" s="22"/>
      <c r="E6" s="22"/>
      <c r="F6" s="22"/>
      <c r="G6" s="22"/>
      <c r="H6" s="22"/>
      <c r="I6" s="22"/>
      <c r="J6" s="23"/>
      <c r="K6" s="114" t="s">
        <v>2</v>
      </c>
      <c r="L6" s="115"/>
      <c r="M6" s="116" t="s">
        <v>43</v>
      </c>
      <c r="N6" s="117"/>
      <c r="O6" s="117"/>
      <c r="P6" s="118"/>
      <c r="Q6" s="24"/>
      <c r="R6" s="112"/>
      <c r="S6" s="112"/>
      <c r="T6" s="112"/>
      <c r="U6" s="112"/>
      <c r="V6" s="112"/>
      <c r="W6" s="112"/>
      <c r="X6" s="112"/>
      <c r="Y6" s="112"/>
    </row>
    <row r="7" spans="1:25" ht="21" customHeight="1" thickTop="1" thickBot="1" x14ac:dyDescent="0.2">
      <c r="A7" s="99" t="s">
        <v>13</v>
      </c>
      <c r="B7" s="138"/>
      <c r="C7" s="119" t="s">
        <v>4</v>
      </c>
      <c r="D7" s="127"/>
      <c r="E7" s="127"/>
      <c r="F7" s="127"/>
      <c r="G7" s="127"/>
      <c r="H7" s="127"/>
      <c r="I7" s="127"/>
      <c r="J7" s="128"/>
      <c r="K7" s="119" t="s">
        <v>3</v>
      </c>
      <c r="L7" s="120"/>
      <c r="M7" s="1" t="s">
        <v>15</v>
      </c>
      <c r="N7" s="6"/>
      <c r="O7" s="2"/>
      <c r="P7" s="3" t="s">
        <v>49</v>
      </c>
      <c r="Q7" s="25"/>
      <c r="R7" s="112"/>
      <c r="S7" s="112"/>
      <c r="T7" s="112"/>
      <c r="U7" s="112"/>
      <c r="V7" s="112"/>
      <c r="W7" s="112"/>
      <c r="X7" s="112"/>
      <c r="Y7" s="112"/>
    </row>
    <row r="8" spans="1:25" ht="21" customHeight="1" thickTop="1" thickBot="1" x14ac:dyDescent="0.2">
      <c r="A8" s="102"/>
      <c r="B8" s="139"/>
      <c r="C8" s="119" t="s">
        <v>5</v>
      </c>
      <c r="D8" s="127"/>
      <c r="E8" s="127"/>
      <c r="F8" s="127"/>
      <c r="G8" s="127"/>
      <c r="H8" s="127"/>
      <c r="I8" s="127"/>
      <c r="J8" s="128"/>
      <c r="K8" s="119" t="s">
        <v>3</v>
      </c>
      <c r="L8" s="120"/>
      <c r="M8" s="1" t="s">
        <v>16</v>
      </c>
      <c r="N8" s="6"/>
      <c r="O8" s="2"/>
      <c r="P8" s="3" t="s">
        <v>49</v>
      </c>
      <c r="Q8" s="25"/>
      <c r="R8" s="112"/>
      <c r="S8" s="112"/>
      <c r="T8" s="112"/>
      <c r="U8" s="112"/>
      <c r="V8" s="112"/>
      <c r="W8" s="112"/>
      <c r="X8" s="112"/>
      <c r="Y8" s="112"/>
    </row>
    <row r="9" spans="1:25" ht="21" customHeight="1" thickTop="1" thickBot="1" x14ac:dyDescent="0.2">
      <c r="A9" s="140"/>
      <c r="B9" s="141"/>
      <c r="C9" s="119" t="s">
        <v>6</v>
      </c>
      <c r="D9" s="127"/>
      <c r="E9" s="127"/>
      <c r="F9" s="127"/>
      <c r="G9" s="127"/>
      <c r="H9" s="127"/>
      <c r="I9" s="127"/>
      <c r="J9" s="128"/>
      <c r="K9" s="119" t="s">
        <v>3</v>
      </c>
      <c r="L9" s="120"/>
      <c r="M9" s="1" t="s">
        <v>17</v>
      </c>
      <c r="N9" s="6"/>
      <c r="O9" s="2"/>
      <c r="P9" s="3" t="s">
        <v>49</v>
      </c>
      <c r="Q9" s="25"/>
      <c r="R9" s="112"/>
      <c r="S9" s="112"/>
      <c r="T9" s="112"/>
      <c r="U9" s="112"/>
      <c r="V9" s="112"/>
      <c r="W9" s="112"/>
      <c r="X9" s="112"/>
      <c r="Y9" s="112"/>
    </row>
    <row r="10" spans="1:25" ht="21" customHeight="1" thickTop="1" thickBot="1" x14ac:dyDescent="0.2">
      <c r="A10" s="121" t="s">
        <v>10</v>
      </c>
      <c r="B10" s="122"/>
      <c r="C10" s="119" t="s">
        <v>4</v>
      </c>
      <c r="D10" s="127"/>
      <c r="E10" s="127"/>
      <c r="F10" s="127"/>
      <c r="G10" s="127"/>
      <c r="H10" s="127"/>
      <c r="I10" s="127"/>
      <c r="J10" s="128"/>
      <c r="K10" s="119" t="s">
        <v>3</v>
      </c>
      <c r="L10" s="120"/>
      <c r="M10" s="1" t="s">
        <v>31</v>
      </c>
      <c r="N10" s="6"/>
      <c r="O10" s="5"/>
      <c r="P10" s="26" t="s">
        <v>49</v>
      </c>
      <c r="Q10" s="25"/>
      <c r="R10" s="112"/>
      <c r="S10" s="112"/>
      <c r="T10" s="112"/>
      <c r="U10" s="112"/>
      <c r="V10" s="112"/>
      <c r="W10" s="112"/>
      <c r="X10" s="112"/>
      <c r="Y10" s="112"/>
    </row>
    <row r="11" spans="1:25" ht="21" customHeight="1" thickTop="1" thickBot="1" x14ac:dyDescent="0.2">
      <c r="A11" s="123"/>
      <c r="B11" s="124"/>
      <c r="C11" s="119" t="s">
        <v>5</v>
      </c>
      <c r="D11" s="127"/>
      <c r="E11" s="127"/>
      <c r="F11" s="127"/>
      <c r="G11" s="127"/>
      <c r="H11" s="127"/>
      <c r="I11" s="127"/>
      <c r="J11" s="128"/>
      <c r="K11" s="119" t="s">
        <v>3</v>
      </c>
      <c r="L11" s="120"/>
      <c r="M11" s="1" t="s">
        <v>32</v>
      </c>
      <c r="N11" s="6"/>
      <c r="O11" s="5"/>
      <c r="P11" s="26" t="s">
        <v>49</v>
      </c>
      <c r="Q11" s="25"/>
      <c r="R11" s="112"/>
      <c r="S11" s="112"/>
      <c r="T11" s="112"/>
      <c r="U11" s="112"/>
      <c r="V11" s="112"/>
      <c r="W11" s="112"/>
      <c r="X11" s="112"/>
      <c r="Y11" s="112"/>
    </row>
    <row r="12" spans="1:25" ht="21" customHeight="1" thickTop="1" thickBot="1" x14ac:dyDescent="0.2">
      <c r="A12" s="125"/>
      <c r="B12" s="126"/>
      <c r="C12" s="142" t="s">
        <v>6</v>
      </c>
      <c r="D12" s="143"/>
      <c r="E12" s="143"/>
      <c r="F12" s="143"/>
      <c r="G12" s="143"/>
      <c r="H12" s="143"/>
      <c r="I12" s="143"/>
      <c r="J12" s="144"/>
      <c r="K12" s="119" t="s">
        <v>3</v>
      </c>
      <c r="L12" s="120"/>
      <c r="M12" s="1" t="s">
        <v>33</v>
      </c>
      <c r="N12" s="6"/>
      <c r="O12" s="5"/>
      <c r="P12" s="26" t="s">
        <v>49</v>
      </c>
      <c r="Q12" s="25"/>
      <c r="R12" s="112"/>
      <c r="S12" s="112"/>
      <c r="T12" s="112"/>
      <c r="U12" s="112"/>
      <c r="V12" s="112"/>
      <c r="W12" s="112"/>
      <c r="X12" s="112"/>
      <c r="Y12" s="112"/>
    </row>
    <row r="13" spans="1:25" ht="21" customHeight="1" thickTop="1" thickBot="1" x14ac:dyDescent="0.2">
      <c r="A13" s="18" t="s">
        <v>42</v>
      </c>
      <c r="B13" s="18"/>
      <c r="C13" s="18"/>
      <c r="D13" s="18"/>
      <c r="E13" s="18"/>
      <c r="F13" s="18"/>
      <c r="G13" s="18"/>
      <c r="H13" s="27"/>
      <c r="I13" s="18"/>
      <c r="J13" s="18"/>
      <c r="K13" s="18"/>
      <c r="L13" s="18"/>
      <c r="M13" s="18"/>
      <c r="N13" s="18"/>
      <c r="O13" s="28"/>
      <c r="P13" s="28"/>
      <c r="Q13" s="27"/>
      <c r="R13" s="113"/>
      <c r="S13" s="113"/>
      <c r="T13" s="113"/>
      <c r="U13" s="113"/>
      <c r="V13" s="113"/>
      <c r="W13" s="113"/>
      <c r="X13" s="113"/>
      <c r="Y13" s="113"/>
    </row>
    <row r="14" spans="1:25" ht="25.5" customHeight="1" thickBot="1" x14ac:dyDescent="0.2">
      <c r="A14" s="96"/>
      <c r="B14" s="29" t="s">
        <v>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99" t="s">
        <v>11</v>
      </c>
      <c r="T14" s="100"/>
      <c r="U14" s="100"/>
      <c r="V14" s="100"/>
      <c r="W14" s="100"/>
      <c r="X14" s="100"/>
      <c r="Y14" s="101"/>
    </row>
    <row r="15" spans="1:25" ht="30" customHeight="1" thickBot="1" x14ac:dyDescent="0.2">
      <c r="A15" s="97"/>
      <c r="B15" s="105" t="s">
        <v>8</v>
      </c>
      <c r="C15" s="63" t="s">
        <v>13</v>
      </c>
      <c r="D15" s="64"/>
      <c r="E15" s="64"/>
      <c r="F15" s="64"/>
      <c r="G15" s="64"/>
      <c r="H15" s="64"/>
      <c r="I15" s="65"/>
      <c r="J15" s="108" t="s">
        <v>10</v>
      </c>
      <c r="K15" s="109"/>
      <c r="L15" s="109"/>
      <c r="M15" s="109"/>
      <c r="N15" s="109"/>
      <c r="O15" s="109"/>
      <c r="P15" s="109"/>
      <c r="Q15" s="109"/>
      <c r="R15" s="110"/>
      <c r="S15" s="102"/>
      <c r="T15" s="103"/>
      <c r="U15" s="103"/>
      <c r="V15" s="103"/>
      <c r="W15" s="103"/>
      <c r="X15" s="103"/>
      <c r="Y15" s="104"/>
    </row>
    <row r="16" spans="1:25" ht="25.5" customHeight="1" x14ac:dyDescent="0.15">
      <c r="A16" s="97"/>
      <c r="B16" s="106"/>
      <c r="C16" s="66" t="s">
        <v>34</v>
      </c>
      <c r="D16" s="74"/>
      <c r="E16" s="66" t="s">
        <v>35</v>
      </c>
      <c r="F16" s="74"/>
      <c r="G16" s="66" t="s">
        <v>36</v>
      </c>
      <c r="H16" s="67"/>
      <c r="I16" s="70" t="s">
        <v>40</v>
      </c>
      <c r="J16" s="66" t="s">
        <v>37</v>
      </c>
      <c r="K16" s="74"/>
      <c r="L16" s="66" t="s">
        <v>38</v>
      </c>
      <c r="M16" s="74"/>
      <c r="N16" s="66" t="s">
        <v>39</v>
      </c>
      <c r="O16" s="74"/>
      <c r="P16" s="129" t="s">
        <v>9</v>
      </c>
      <c r="Q16" s="64"/>
      <c r="R16" s="65"/>
      <c r="S16" s="132" t="s">
        <v>41</v>
      </c>
      <c r="T16" s="133"/>
      <c r="U16" s="133"/>
      <c r="V16" s="133"/>
      <c r="W16" s="133"/>
      <c r="X16" s="133"/>
      <c r="Y16" s="134"/>
    </row>
    <row r="17" spans="1:29" ht="25.5" customHeight="1" thickBot="1" x14ac:dyDescent="0.2">
      <c r="A17" s="98"/>
      <c r="B17" s="107"/>
      <c r="C17" s="68"/>
      <c r="D17" s="75"/>
      <c r="E17" s="68"/>
      <c r="F17" s="75"/>
      <c r="G17" s="68"/>
      <c r="H17" s="69"/>
      <c r="I17" s="71"/>
      <c r="J17" s="68"/>
      <c r="K17" s="75"/>
      <c r="L17" s="68"/>
      <c r="M17" s="75"/>
      <c r="N17" s="68"/>
      <c r="O17" s="75"/>
      <c r="P17" s="125"/>
      <c r="Q17" s="130"/>
      <c r="R17" s="131"/>
      <c r="S17" s="135"/>
      <c r="T17" s="136"/>
      <c r="U17" s="136"/>
      <c r="V17" s="136"/>
      <c r="W17" s="136"/>
      <c r="X17" s="136"/>
      <c r="Y17" s="137"/>
    </row>
    <row r="18" spans="1:29" ht="25.5" customHeight="1" thickBot="1" x14ac:dyDescent="0.2">
      <c r="A18" s="32" t="s">
        <v>19</v>
      </c>
      <c r="B18" s="7">
        <f>SUM(I18,P18)</f>
        <v>588265</v>
      </c>
      <c r="C18" s="145"/>
      <c r="D18" s="146"/>
      <c r="E18" s="147"/>
      <c r="F18" s="148"/>
      <c r="G18" s="149"/>
      <c r="H18" s="150"/>
      <c r="I18" s="42"/>
      <c r="J18" s="72">
        <v>0</v>
      </c>
      <c r="K18" s="76"/>
      <c r="L18" s="47">
        <v>277348</v>
      </c>
      <c r="M18" s="49"/>
      <c r="N18" s="47">
        <v>310917</v>
      </c>
      <c r="O18" s="49"/>
      <c r="P18" s="47">
        <f>SUM(J18:O18)</f>
        <v>588265</v>
      </c>
      <c r="Q18" s="48"/>
      <c r="R18" s="49"/>
      <c r="S18" s="50">
        <f>ROUNDDOWN($O$10*J18+$O$11*L18+$O$12*N18,0)</f>
        <v>0</v>
      </c>
      <c r="T18" s="51"/>
      <c r="U18" s="51"/>
      <c r="V18" s="51"/>
      <c r="W18" s="51"/>
      <c r="X18" s="51"/>
      <c r="Y18" s="52"/>
      <c r="AC18" s="33"/>
    </row>
    <row r="19" spans="1:29" ht="25.5" customHeight="1" thickBot="1" x14ac:dyDescent="0.2">
      <c r="A19" s="32" t="s">
        <v>20</v>
      </c>
      <c r="B19" s="7">
        <f t="shared" ref="B19:B29" si="0">SUM(I19,P19)</f>
        <v>640133</v>
      </c>
      <c r="C19" s="145"/>
      <c r="D19" s="146"/>
      <c r="E19" s="147"/>
      <c r="F19" s="148"/>
      <c r="G19" s="149"/>
      <c r="H19" s="150"/>
      <c r="I19" s="42"/>
      <c r="J19" s="72">
        <v>0</v>
      </c>
      <c r="K19" s="73"/>
      <c r="L19" s="47">
        <v>307165</v>
      </c>
      <c r="M19" s="49"/>
      <c r="N19" s="47">
        <v>332968</v>
      </c>
      <c r="O19" s="49"/>
      <c r="P19" s="47">
        <f t="shared" ref="P19:P28" si="1">SUM(J19:O19)</f>
        <v>640133</v>
      </c>
      <c r="Q19" s="48"/>
      <c r="R19" s="49"/>
      <c r="S19" s="53">
        <f>ROUNDDOWN($O$10*J19+$O$11*L19+$O$12*N19,0)</f>
        <v>0</v>
      </c>
      <c r="T19" s="54"/>
      <c r="U19" s="54"/>
      <c r="V19" s="54"/>
      <c r="W19" s="54"/>
      <c r="X19" s="54"/>
      <c r="Y19" s="55"/>
    </row>
    <row r="20" spans="1:29" ht="25.5" customHeight="1" thickBot="1" x14ac:dyDescent="0.2">
      <c r="A20" s="32" t="s">
        <v>21</v>
      </c>
      <c r="B20" s="7">
        <f t="shared" si="0"/>
        <v>1015069</v>
      </c>
      <c r="C20" s="72">
        <v>0</v>
      </c>
      <c r="D20" s="73"/>
      <c r="E20" s="47">
        <v>199761</v>
      </c>
      <c r="F20" s="49"/>
      <c r="G20" s="59">
        <v>185965</v>
      </c>
      <c r="H20" s="60"/>
      <c r="I20" s="9">
        <f t="shared" ref="I20:I29" si="2">SUM(C20:H20)</f>
        <v>385726</v>
      </c>
      <c r="J20" s="72">
        <v>0</v>
      </c>
      <c r="K20" s="73"/>
      <c r="L20" s="47">
        <v>325924</v>
      </c>
      <c r="M20" s="49"/>
      <c r="N20" s="47">
        <v>303419</v>
      </c>
      <c r="O20" s="49"/>
      <c r="P20" s="47">
        <f t="shared" si="1"/>
        <v>629343</v>
      </c>
      <c r="Q20" s="48"/>
      <c r="R20" s="49"/>
      <c r="S20" s="56">
        <f>ROUNDDOWN($O$7*C20+$O$8*E20+$O$9*G20+$O$10*J20+$O$11*L20+$O$12*N20,0)</f>
        <v>0</v>
      </c>
      <c r="T20" s="57"/>
      <c r="U20" s="57"/>
      <c r="V20" s="57"/>
      <c r="W20" s="57"/>
      <c r="X20" s="57"/>
      <c r="Y20" s="58"/>
    </row>
    <row r="21" spans="1:29" ht="25.5" customHeight="1" thickBot="1" x14ac:dyDescent="0.2">
      <c r="A21" s="32" t="s">
        <v>22</v>
      </c>
      <c r="B21" s="7">
        <f t="shared" si="0"/>
        <v>676406</v>
      </c>
      <c r="C21" s="47">
        <v>63173</v>
      </c>
      <c r="D21" s="49"/>
      <c r="E21" s="47">
        <v>63173</v>
      </c>
      <c r="F21" s="49"/>
      <c r="G21" s="59">
        <v>130688</v>
      </c>
      <c r="H21" s="60"/>
      <c r="I21" s="9">
        <f t="shared" si="2"/>
        <v>257034</v>
      </c>
      <c r="J21" s="47">
        <v>103070</v>
      </c>
      <c r="K21" s="49"/>
      <c r="L21" s="47">
        <v>103070</v>
      </c>
      <c r="M21" s="49"/>
      <c r="N21" s="47">
        <v>213232</v>
      </c>
      <c r="O21" s="49"/>
      <c r="P21" s="47">
        <f t="shared" si="1"/>
        <v>419372</v>
      </c>
      <c r="Q21" s="48"/>
      <c r="R21" s="49"/>
      <c r="S21" s="56">
        <f t="shared" ref="S21:S29" si="3">ROUNDDOWN($O$7*C21+$O$8*E21+$O$9*G21+$O$10*J21+$O$11*L21+$O$12*N21,0)</f>
        <v>0</v>
      </c>
      <c r="T21" s="57"/>
      <c r="U21" s="57"/>
      <c r="V21" s="57"/>
      <c r="W21" s="57"/>
      <c r="X21" s="57"/>
      <c r="Y21" s="58"/>
    </row>
    <row r="22" spans="1:29" ht="25.5" customHeight="1" thickBot="1" x14ac:dyDescent="0.2">
      <c r="A22" s="32" t="s">
        <v>23</v>
      </c>
      <c r="B22" s="7">
        <f t="shared" si="0"/>
        <v>1368604</v>
      </c>
      <c r="C22" s="47">
        <v>125344</v>
      </c>
      <c r="D22" s="49"/>
      <c r="E22" s="47">
        <v>125344</v>
      </c>
      <c r="F22" s="49"/>
      <c r="G22" s="59">
        <v>269381</v>
      </c>
      <c r="H22" s="60"/>
      <c r="I22" s="9">
        <f t="shared" si="2"/>
        <v>520069</v>
      </c>
      <c r="J22" s="47">
        <v>204508</v>
      </c>
      <c r="K22" s="49"/>
      <c r="L22" s="47">
        <v>204508</v>
      </c>
      <c r="M22" s="49"/>
      <c r="N22" s="47">
        <v>439519</v>
      </c>
      <c r="O22" s="49"/>
      <c r="P22" s="47">
        <f t="shared" si="1"/>
        <v>848535</v>
      </c>
      <c r="Q22" s="48"/>
      <c r="R22" s="49"/>
      <c r="S22" s="56">
        <f t="shared" si="3"/>
        <v>0</v>
      </c>
      <c r="T22" s="57"/>
      <c r="U22" s="57"/>
      <c r="V22" s="57"/>
      <c r="W22" s="57"/>
      <c r="X22" s="57"/>
      <c r="Y22" s="58"/>
    </row>
    <row r="23" spans="1:29" ht="25.5" customHeight="1" thickBot="1" x14ac:dyDescent="0.2">
      <c r="A23" s="32" t="s">
        <v>24</v>
      </c>
      <c r="B23" s="7">
        <f t="shared" si="0"/>
        <v>1103911</v>
      </c>
      <c r="C23" s="47">
        <v>93047</v>
      </c>
      <c r="D23" s="49"/>
      <c r="E23" s="47">
        <v>93047</v>
      </c>
      <c r="F23" s="49"/>
      <c r="G23" s="59">
        <v>233392</v>
      </c>
      <c r="H23" s="60"/>
      <c r="I23" s="9">
        <f t="shared" si="2"/>
        <v>419486</v>
      </c>
      <c r="J23" s="47">
        <v>151812</v>
      </c>
      <c r="K23" s="49"/>
      <c r="L23" s="47">
        <v>151812</v>
      </c>
      <c r="M23" s="49"/>
      <c r="N23" s="47">
        <v>380801</v>
      </c>
      <c r="O23" s="49"/>
      <c r="P23" s="47">
        <f t="shared" si="1"/>
        <v>684425</v>
      </c>
      <c r="Q23" s="48"/>
      <c r="R23" s="49"/>
      <c r="S23" s="56">
        <f t="shared" si="3"/>
        <v>0</v>
      </c>
      <c r="T23" s="57"/>
      <c r="U23" s="57"/>
      <c r="V23" s="57"/>
      <c r="W23" s="57"/>
      <c r="X23" s="57"/>
      <c r="Y23" s="58"/>
    </row>
    <row r="24" spans="1:29" ht="25.5" customHeight="1" thickBot="1" x14ac:dyDescent="0.2">
      <c r="A24" s="32" t="s">
        <v>25</v>
      </c>
      <c r="B24" s="7">
        <f t="shared" si="0"/>
        <v>817557</v>
      </c>
      <c r="C24" s="72">
        <v>0</v>
      </c>
      <c r="D24" s="73"/>
      <c r="E24" s="47">
        <v>136775</v>
      </c>
      <c r="F24" s="49"/>
      <c r="G24" s="59">
        <v>173896</v>
      </c>
      <c r="H24" s="60"/>
      <c r="I24" s="9">
        <f t="shared" si="2"/>
        <v>310671</v>
      </c>
      <c r="J24" s="72">
        <v>0</v>
      </c>
      <c r="K24" s="73"/>
      <c r="L24" s="47">
        <v>223158</v>
      </c>
      <c r="M24" s="49"/>
      <c r="N24" s="47">
        <v>283728</v>
      </c>
      <c r="O24" s="49"/>
      <c r="P24" s="47">
        <f t="shared" si="1"/>
        <v>506886</v>
      </c>
      <c r="Q24" s="48"/>
      <c r="R24" s="49"/>
      <c r="S24" s="56">
        <f t="shared" si="3"/>
        <v>0</v>
      </c>
      <c r="T24" s="57"/>
      <c r="U24" s="57"/>
      <c r="V24" s="57"/>
      <c r="W24" s="57"/>
      <c r="X24" s="57"/>
      <c r="Y24" s="58"/>
    </row>
    <row r="25" spans="1:29" ht="25.5" customHeight="1" thickBot="1" x14ac:dyDescent="0.2">
      <c r="A25" s="32" t="s">
        <v>26</v>
      </c>
      <c r="B25" s="7">
        <f t="shared" si="0"/>
        <v>740273</v>
      </c>
      <c r="C25" s="72">
        <v>0</v>
      </c>
      <c r="D25" s="73"/>
      <c r="E25" s="47">
        <v>125654</v>
      </c>
      <c r="F25" s="49"/>
      <c r="G25" s="59">
        <v>155649</v>
      </c>
      <c r="H25" s="60"/>
      <c r="I25" s="9">
        <f t="shared" si="2"/>
        <v>281303</v>
      </c>
      <c r="J25" s="72">
        <v>0</v>
      </c>
      <c r="K25" s="73"/>
      <c r="L25" s="47">
        <v>205015</v>
      </c>
      <c r="M25" s="49"/>
      <c r="N25" s="47">
        <v>253955</v>
      </c>
      <c r="O25" s="49"/>
      <c r="P25" s="47">
        <f t="shared" si="1"/>
        <v>458970</v>
      </c>
      <c r="Q25" s="48"/>
      <c r="R25" s="49"/>
      <c r="S25" s="56">
        <f t="shared" si="3"/>
        <v>0</v>
      </c>
      <c r="T25" s="57"/>
      <c r="U25" s="57"/>
      <c r="V25" s="57"/>
      <c r="W25" s="57"/>
      <c r="X25" s="57"/>
      <c r="Y25" s="58"/>
    </row>
    <row r="26" spans="1:29" ht="25.5" customHeight="1" thickBot="1" x14ac:dyDescent="0.2">
      <c r="A26" s="32" t="s">
        <v>27</v>
      </c>
      <c r="B26" s="7">
        <f>SUM(I26,P26)</f>
        <v>1267995</v>
      </c>
      <c r="C26" s="72">
        <v>0</v>
      </c>
      <c r="D26" s="73"/>
      <c r="E26" s="47">
        <v>238125</v>
      </c>
      <c r="F26" s="49"/>
      <c r="G26" s="59">
        <v>243713</v>
      </c>
      <c r="H26" s="60"/>
      <c r="I26" s="9">
        <f t="shared" si="2"/>
        <v>481838</v>
      </c>
      <c r="J26" s="72">
        <v>0</v>
      </c>
      <c r="K26" s="73"/>
      <c r="L26" s="47">
        <v>388518</v>
      </c>
      <c r="M26" s="49"/>
      <c r="N26" s="47">
        <v>397639</v>
      </c>
      <c r="O26" s="49"/>
      <c r="P26" s="47">
        <f t="shared" si="1"/>
        <v>786157</v>
      </c>
      <c r="Q26" s="48"/>
      <c r="R26" s="49"/>
      <c r="S26" s="56">
        <f t="shared" si="3"/>
        <v>0</v>
      </c>
      <c r="T26" s="57"/>
      <c r="U26" s="57"/>
      <c r="V26" s="57"/>
      <c r="W26" s="57"/>
      <c r="X26" s="57"/>
      <c r="Y26" s="58"/>
    </row>
    <row r="27" spans="1:29" ht="25.5" customHeight="1" thickBot="1" x14ac:dyDescent="0.2">
      <c r="A27" s="32" t="s">
        <v>28</v>
      </c>
      <c r="B27" s="7">
        <f t="shared" si="0"/>
        <v>662847</v>
      </c>
      <c r="C27" s="72">
        <v>0</v>
      </c>
      <c r="D27" s="73"/>
      <c r="E27" s="47">
        <v>118952</v>
      </c>
      <c r="F27" s="49"/>
      <c r="G27" s="59">
        <v>132929</v>
      </c>
      <c r="H27" s="60"/>
      <c r="I27" s="9">
        <f t="shared" si="2"/>
        <v>251881</v>
      </c>
      <c r="J27" s="72">
        <v>0</v>
      </c>
      <c r="K27" s="73"/>
      <c r="L27" s="47">
        <v>194080</v>
      </c>
      <c r="M27" s="49"/>
      <c r="N27" s="47">
        <v>216886</v>
      </c>
      <c r="O27" s="49"/>
      <c r="P27" s="47">
        <f t="shared" si="1"/>
        <v>410966</v>
      </c>
      <c r="Q27" s="48"/>
      <c r="R27" s="49"/>
      <c r="S27" s="56">
        <f t="shared" si="3"/>
        <v>0</v>
      </c>
      <c r="T27" s="57"/>
      <c r="U27" s="57"/>
      <c r="V27" s="57"/>
      <c r="W27" s="57"/>
      <c r="X27" s="57"/>
      <c r="Y27" s="58"/>
    </row>
    <row r="28" spans="1:29" ht="25.5" customHeight="1" thickBot="1" x14ac:dyDescent="0.2">
      <c r="A28" s="32" t="s">
        <v>29</v>
      </c>
      <c r="B28" s="7">
        <f t="shared" si="0"/>
        <v>750715</v>
      </c>
      <c r="C28" s="72">
        <v>0</v>
      </c>
      <c r="D28" s="73"/>
      <c r="E28" s="47">
        <v>142817</v>
      </c>
      <c r="F28" s="49"/>
      <c r="G28" s="59">
        <v>142454</v>
      </c>
      <c r="H28" s="60"/>
      <c r="I28" s="9">
        <f t="shared" si="2"/>
        <v>285271</v>
      </c>
      <c r="J28" s="72">
        <v>0</v>
      </c>
      <c r="K28" s="73"/>
      <c r="L28" s="47">
        <v>233017</v>
      </c>
      <c r="M28" s="49"/>
      <c r="N28" s="47">
        <v>232427</v>
      </c>
      <c r="O28" s="49"/>
      <c r="P28" s="47">
        <f t="shared" si="1"/>
        <v>465444</v>
      </c>
      <c r="Q28" s="48"/>
      <c r="R28" s="49"/>
      <c r="S28" s="56">
        <f t="shared" si="3"/>
        <v>0</v>
      </c>
      <c r="T28" s="57"/>
      <c r="U28" s="57"/>
      <c r="V28" s="57"/>
      <c r="W28" s="57"/>
      <c r="X28" s="57"/>
      <c r="Y28" s="58"/>
    </row>
    <row r="29" spans="1:29" ht="25.5" customHeight="1" thickBot="1" x14ac:dyDescent="0.2">
      <c r="A29" s="32" t="s">
        <v>30</v>
      </c>
      <c r="B29" s="7">
        <f t="shared" si="0"/>
        <v>508408</v>
      </c>
      <c r="C29" s="72">
        <v>0</v>
      </c>
      <c r="D29" s="73"/>
      <c r="E29" s="47">
        <v>93614</v>
      </c>
      <c r="F29" s="49"/>
      <c r="G29" s="59">
        <v>99581</v>
      </c>
      <c r="H29" s="60"/>
      <c r="I29" s="9">
        <f t="shared" si="2"/>
        <v>193195</v>
      </c>
      <c r="J29" s="72">
        <v>0</v>
      </c>
      <c r="K29" s="73"/>
      <c r="L29" s="47">
        <v>152738</v>
      </c>
      <c r="M29" s="49"/>
      <c r="N29" s="47">
        <v>162475</v>
      </c>
      <c r="O29" s="49"/>
      <c r="P29" s="47">
        <f>SUM(J29:O29)</f>
        <v>315213</v>
      </c>
      <c r="Q29" s="48"/>
      <c r="R29" s="49"/>
      <c r="S29" s="56">
        <f t="shared" si="3"/>
        <v>0</v>
      </c>
      <c r="T29" s="57"/>
      <c r="U29" s="57"/>
      <c r="V29" s="57"/>
      <c r="W29" s="57"/>
      <c r="X29" s="57"/>
      <c r="Y29" s="58"/>
    </row>
    <row r="30" spans="1:29" ht="25.5" customHeight="1" thickTop="1" thickBot="1" x14ac:dyDescent="0.2">
      <c r="A30" s="34" t="s">
        <v>18</v>
      </c>
      <c r="B30" s="8">
        <f>SUM(B18:B29)</f>
        <v>10140183</v>
      </c>
      <c r="C30" s="43">
        <f>SUM(C18:C29)</f>
        <v>281564</v>
      </c>
      <c r="D30" s="44"/>
      <c r="E30" s="43">
        <f t="shared" ref="E30" si="4">SUM(E18:E29)</f>
        <v>1337262</v>
      </c>
      <c r="F30" s="44"/>
      <c r="G30" s="61">
        <f>SUM(G18:H29)</f>
        <v>1767648</v>
      </c>
      <c r="H30" s="62"/>
      <c r="I30" s="8">
        <f>SUM(I18:I29)</f>
        <v>3386474</v>
      </c>
      <c r="J30" s="43">
        <f>SUM(J18:J29)</f>
        <v>459390</v>
      </c>
      <c r="K30" s="44"/>
      <c r="L30" s="43">
        <f t="shared" ref="L30" si="5">SUM(L18:L29)</f>
        <v>2766353</v>
      </c>
      <c r="M30" s="44"/>
      <c r="N30" s="43">
        <f>SUM(N18:O29)</f>
        <v>3527966</v>
      </c>
      <c r="O30" s="44"/>
      <c r="P30" s="43">
        <f>SUM(P18:R29)</f>
        <v>6753709</v>
      </c>
      <c r="Q30" s="45"/>
      <c r="R30" s="46"/>
      <c r="S30" s="93">
        <f>SUM(S18:Y29)</f>
        <v>0</v>
      </c>
      <c r="T30" s="94"/>
      <c r="U30" s="94"/>
      <c r="V30" s="94"/>
      <c r="W30" s="94"/>
      <c r="X30" s="94"/>
      <c r="Y30" s="95"/>
    </row>
    <row r="31" spans="1:29" ht="9.75" customHeight="1" thickTop="1" thickBot="1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7"/>
      <c r="V31" s="77"/>
      <c r="W31" s="77"/>
      <c r="X31" s="78"/>
      <c r="Y31" s="78"/>
    </row>
    <row r="32" spans="1:29" ht="14.25" customHeight="1" x14ac:dyDescent="0.15">
      <c r="A32" s="38"/>
      <c r="B32" s="11"/>
      <c r="C32" s="39"/>
      <c r="D32" s="39"/>
      <c r="E32" s="39"/>
      <c r="F32" s="11"/>
      <c r="G32" s="11"/>
      <c r="H32" s="11"/>
      <c r="I32" s="11"/>
      <c r="J32" s="39"/>
      <c r="K32" s="39"/>
      <c r="L32" s="39"/>
      <c r="M32" s="79" t="s">
        <v>51</v>
      </c>
      <c r="N32" s="79"/>
      <c r="O32" s="79"/>
      <c r="P32" s="79"/>
      <c r="Q32" s="79"/>
      <c r="R32" s="79"/>
      <c r="S32" s="79"/>
      <c r="T32" s="80"/>
      <c r="U32" s="81">
        <f>S30</f>
        <v>0</v>
      </c>
      <c r="V32" s="82"/>
      <c r="W32" s="82"/>
      <c r="X32" s="82"/>
      <c r="Y32" s="83"/>
    </row>
    <row r="33" spans="1:27" ht="10.5" customHeight="1" thickBot="1" x14ac:dyDescent="0.2">
      <c r="A33" s="38"/>
      <c r="B33" s="11"/>
      <c r="C33" s="39"/>
      <c r="D33" s="39"/>
      <c r="E33" s="39"/>
      <c r="F33" s="11"/>
      <c r="G33" s="11"/>
      <c r="H33" s="11"/>
      <c r="I33" s="11"/>
      <c r="J33" s="39"/>
      <c r="K33" s="39"/>
      <c r="L33" s="39"/>
      <c r="M33" s="79"/>
      <c r="N33" s="79"/>
      <c r="O33" s="79"/>
      <c r="P33" s="79"/>
      <c r="Q33" s="79"/>
      <c r="R33" s="79"/>
      <c r="S33" s="79"/>
      <c r="T33" s="80"/>
      <c r="U33" s="84"/>
      <c r="V33" s="85"/>
      <c r="W33" s="85"/>
      <c r="X33" s="85"/>
      <c r="Y33" s="86"/>
      <c r="AA33" s="40"/>
    </row>
    <row r="34" spans="1:27" ht="7.5" customHeight="1" x14ac:dyDescent="0.15">
      <c r="A34" s="38"/>
      <c r="B34" s="11"/>
      <c r="C34" s="39"/>
      <c r="D34" s="39"/>
      <c r="E34" s="39"/>
      <c r="F34" s="39"/>
      <c r="G34" s="39"/>
      <c r="H34" s="39"/>
      <c r="I34" s="11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"/>
      <c r="V34" s="4"/>
      <c r="W34" s="4"/>
      <c r="X34" s="4"/>
      <c r="Y34" s="4"/>
    </row>
  </sheetData>
  <mergeCells count="139">
    <mergeCell ref="P30:R30"/>
    <mergeCell ref="S30:Y30"/>
    <mergeCell ref="V31:W31"/>
    <mergeCell ref="X31:Y31"/>
    <mergeCell ref="M32:T33"/>
    <mergeCell ref="U32:Y33"/>
    <mergeCell ref="C30:D30"/>
    <mergeCell ref="E30:F30"/>
    <mergeCell ref="G30:H30"/>
    <mergeCell ref="J30:K30"/>
    <mergeCell ref="L30:M30"/>
    <mergeCell ref="N30:O30"/>
    <mergeCell ref="P28:R28"/>
    <mergeCell ref="S28:Y28"/>
    <mergeCell ref="C29:D29"/>
    <mergeCell ref="E29:F29"/>
    <mergeCell ref="G29:H29"/>
    <mergeCell ref="J29:K29"/>
    <mergeCell ref="L29:M29"/>
    <mergeCell ref="N29:O29"/>
    <mergeCell ref="P29:R29"/>
    <mergeCell ref="S29:Y29"/>
    <mergeCell ref="C28:D28"/>
    <mergeCell ref="E28:F28"/>
    <mergeCell ref="G28:H28"/>
    <mergeCell ref="J28:K28"/>
    <mergeCell ref="L28:M28"/>
    <mergeCell ref="N28:O28"/>
    <mergeCell ref="P26:R26"/>
    <mergeCell ref="S26:Y26"/>
    <mergeCell ref="C27:D27"/>
    <mergeCell ref="E27:F27"/>
    <mergeCell ref="G27:H27"/>
    <mergeCell ref="J27:K27"/>
    <mergeCell ref="L27:M27"/>
    <mergeCell ref="N27:O27"/>
    <mergeCell ref="P27:R27"/>
    <mergeCell ref="S27:Y27"/>
    <mergeCell ref="C26:D26"/>
    <mergeCell ref="E26:F26"/>
    <mergeCell ref="G26:H26"/>
    <mergeCell ref="J26:K26"/>
    <mergeCell ref="L26:M26"/>
    <mergeCell ref="N26:O26"/>
    <mergeCell ref="P24:R24"/>
    <mergeCell ref="S24:Y24"/>
    <mergeCell ref="C25:D25"/>
    <mergeCell ref="E25:F25"/>
    <mergeCell ref="G25:H25"/>
    <mergeCell ref="J25:K25"/>
    <mergeCell ref="L25:M25"/>
    <mergeCell ref="N25:O25"/>
    <mergeCell ref="P25:R25"/>
    <mergeCell ref="S25:Y25"/>
    <mergeCell ref="C24:D24"/>
    <mergeCell ref="E24:F24"/>
    <mergeCell ref="G24:H24"/>
    <mergeCell ref="J24:K24"/>
    <mergeCell ref="L24:M24"/>
    <mergeCell ref="N24:O24"/>
    <mergeCell ref="P22:R22"/>
    <mergeCell ref="S22:Y22"/>
    <mergeCell ref="C23:D23"/>
    <mergeCell ref="E23:F23"/>
    <mergeCell ref="G23:H23"/>
    <mergeCell ref="J23:K23"/>
    <mergeCell ref="L23:M23"/>
    <mergeCell ref="N23:O23"/>
    <mergeCell ref="P23:R23"/>
    <mergeCell ref="S23:Y23"/>
    <mergeCell ref="C22:D22"/>
    <mergeCell ref="E22:F22"/>
    <mergeCell ref="G22:H22"/>
    <mergeCell ref="J22:K22"/>
    <mergeCell ref="L22:M22"/>
    <mergeCell ref="N22:O22"/>
    <mergeCell ref="P20:R20"/>
    <mergeCell ref="S20:Y20"/>
    <mergeCell ref="C21:D21"/>
    <mergeCell ref="E21:F21"/>
    <mergeCell ref="G21:H21"/>
    <mergeCell ref="J21:K21"/>
    <mergeCell ref="L21:M21"/>
    <mergeCell ref="N21:O21"/>
    <mergeCell ref="P21:R21"/>
    <mergeCell ref="S21:Y21"/>
    <mergeCell ref="C20:D20"/>
    <mergeCell ref="E20:F20"/>
    <mergeCell ref="G20:H20"/>
    <mergeCell ref="J20:K20"/>
    <mergeCell ref="L20:M20"/>
    <mergeCell ref="N20:O20"/>
    <mergeCell ref="P18:R18"/>
    <mergeCell ref="S18:Y18"/>
    <mergeCell ref="C19:D19"/>
    <mergeCell ref="E19:F19"/>
    <mergeCell ref="G19:H19"/>
    <mergeCell ref="J19:K19"/>
    <mergeCell ref="L19:M19"/>
    <mergeCell ref="N19:O19"/>
    <mergeCell ref="P19:R19"/>
    <mergeCell ref="S19:Y19"/>
    <mergeCell ref="L16:M17"/>
    <mergeCell ref="N16:O17"/>
    <mergeCell ref="P16:R17"/>
    <mergeCell ref="S16:Y17"/>
    <mergeCell ref="C18:D18"/>
    <mergeCell ref="E18:F18"/>
    <mergeCell ref="G18:H18"/>
    <mergeCell ref="J18:K18"/>
    <mergeCell ref="L18:M18"/>
    <mergeCell ref="N18:O18"/>
    <mergeCell ref="A14:A17"/>
    <mergeCell ref="S14:Y15"/>
    <mergeCell ref="B15:B17"/>
    <mergeCell ref="C15:I15"/>
    <mergeCell ref="J15:R15"/>
    <mergeCell ref="C16:D17"/>
    <mergeCell ref="E16:F17"/>
    <mergeCell ref="G16:H17"/>
    <mergeCell ref="I16:I17"/>
    <mergeCell ref="J16:K17"/>
    <mergeCell ref="A10:B12"/>
    <mergeCell ref="C10:J10"/>
    <mergeCell ref="K10:L10"/>
    <mergeCell ref="C11:J11"/>
    <mergeCell ref="K11:L11"/>
    <mergeCell ref="C12:J12"/>
    <mergeCell ref="K12:L12"/>
    <mergeCell ref="R2:Y13"/>
    <mergeCell ref="K6:L6"/>
    <mergeCell ref="M6:P6"/>
    <mergeCell ref="A7:B9"/>
    <mergeCell ref="C7:J7"/>
    <mergeCell ref="K7:L7"/>
    <mergeCell ref="C8:J8"/>
    <mergeCell ref="K8:L8"/>
    <mergeCell ref="C9:J9"/>
    <mergeCell ref="K9:L9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view="pageBreakPreview" zoomScale="80" zoomScaleNormal="83" zoomScaleSheetLayoutView="80" workbookViewId="0"/>
  </sheetViews>
  <sheetFormatPr defaultRowHeight="13.5" x14ac:dyDescent="0.15"/>
  <cols>
    <col min="1" max="1" width="16.875" style="41" customWidth="1"/>
    <col min="2" max="2" width="14.5" style="12" bestFit="1" customWidth="1"/>
    <col min="3" max="3" width="7.5" style="12" customWidth="1"/>
    <col min="4" max="5" width="7.375" style="12" customWidth="1"/>
    <col min="6" max="6" width="7.5" style="12" customWidth="1"/>
    <col min="7" max="7" width="7" style="12" customWidth="1"/>
    <col min="8" max="8" width="7.25" style="12" customWidth="1"/>
    <col min="9" max="9" width="17.375" style="12" customWidth="1"/>
    <col min="10" max="10" width="7.5" style="12" customWidth="1"/>
    <col min="11" max="12" width="7.375" style="12" customWidth="1"/>
    <col min="13" max="13" width="7.5" style="12" customWidth="1"/>
    <col min="14" max="15" width="7.25" style="12" customWidth="1"/>
    <col min="16" max="16" width="10.75" style="12" customWidth="1"/>
    <col min="17" max="17" width="2.375" style="12" customWidth="1"/>
    <col min="18" max="18" width="7.25" style="12" customWidth="1"/>
    <col min="19" max="19" width="2.5" style="12" customWidth="1"/>
    <col min="20" max="20" width="9.875" style="12" hidden="1" customWidth="1"/>
    <col min="21" max="21" width="6.375" style="12" customWidth="1"/>
    <col min="22" max="22" width="6" style="12" customWidth="1"/>
    <col min="23" max="23" width="6.375" style="12" customWidth="1"/>
    <col min="24" max="24" width="6.625" style="12" customWidth="1"/>
    <col min="25" max="25" width="20.625" style="12" customWidth="1"/>
    <col min="26" max="26" width="7.25" style="12" customWidth="1"/>
    <col min="27" max="27" width="16.25" style="12" bestFit="1" customWidth="1"/>
    <col min="28" max="28" width="9" style="12"/>
    <col min="29" max="29" width="11" style="12" bestFit="1" customWidth="1"/>
    <col min="30" max="16384" width="9" style="12"/>
  </cols>
  <sheetData>
    <row r="1" spans="1:25" ht="17.25" x14ac:dyDescent="0.15">
      <c r="A1" s="10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51" t="s">
        <v>46</v>
      </c>
    </row>
    <row r="2" spans="1:25" ht="13.5" customHeight="1" x14ac:dyDescent="0.15">
      <c r="B2" s="13"/>
      <c r="C2" s="13"/>
      <c r="D2" s="14"/>
      <c r="E2" s="15"/>
      <c r="F2" s="16"/>
      <c r="G2" s="16"/>
      <c r="H2" s="16"/>
      <c r="I2" s="13"/>
      <c r="J2" s="13"/>
      <c r="K2" s="14"/>
      <c r="L2" s="15"/>
      <c r="M2" s="16"/>
      <c r="N2" s="16"/>
      <c r="O2" s="16"/>
      <c r="P2" s="16"/>
      <c r="Q2" s="17"/>
      <c r="R2" s="111" t="s">
        <v>47</v>
      </c>
      <c r="S2" s="112"/>
      <c r="T2" s="112"/>
      <c r="U2" s="112"/>
      <c r="V2" s="112"/>
      <c r="W2" s="112"/>
      <c r="X2" s="112"/>
      <c r="Y2" s="112"/>
    </row>
    <row r="3" spans="1:25" ht="13.5" customHeight="1" x14ac:dyDescent="0.15">
      <c r="A3" s="13" t="s">
        <v>44</v>
      </c>
      <c r="B3" s="15"/>
      <c r="C3" s="15"/>
      <c r="D3" s="15"/>
      <c r="E3" s="15"/>
      <c r="F3" s="16"/>
      <c r="G3" s="16"/>
      <c r="H3" s="16"/>
      <c r="I3" s="15"/>
      <c r="J3" s="15"/>
      <c r="K3" s="15"/>
      <c r="L3" s="15"/>
      <c r="M3" s="16"/>
      <c r="N3" s="16"/>
      <c r="O3" s="16"/>
      <c r="P3" s="16"/>
      <c r="Q3" s="17"/>
      <c r="R3" s="112"/>
      <c r="S3" s="112"/>
      <c r="T3" s="112"/>
      <c r="U3" s="112"/>
      <c r="V3" s="112"/>
      <c r="W3" s="112"/>
      <c r="X3" s="112"/>
      <c r="Y3" s="112"/>
    </row>
    <row r="4" spans="1:25" ht="13.5" customHeight="1" x14ac:dyDescent="0.15">
      <c r="A4" s="13"/>
      <c r="B4" s="13"/>
      <c r="C4" s="13"/>
      <c r="D4" s="15"/>
      <c r="E4" s="15"/>
      <c r="F4" s="16"/>
      <c r="G4" s="16"/>
      <c r="H4" s="16"/>
      <c r="I4" s="13"/>
      <c r="J4" s="13"/>
      <c r="K4" s="15"/>
      <c r="L4" s="15"/>
      <c r="M4" s="16"/>
      <c r="N4" s="16"/>
      <c r="O4" s="16"/>
      <c r="P4" s="16"/>
      <c r="Q4" s="17"/>
      <c r="R4" s="112"/>
      <c r="S4" s="112"/>
      <c r="T4" s="112"/>
      <c r="U4" s="112"/>
      <c r="V4" s="112"/>
      <c r="W4" s="112"/>
      <c r="X4" s="112"/>
      <c r="Y4" s="112"/>
    </row>
    <row r="5" spans="1:25" ht="14.25" customHeight="1" thickBot="1" x14ac:dyDescent="0.2">
      <c r="A5" s="18" t="s">
        <v>0</v>
      </c>
      <c r="B5" s="18"/>
      <c r="C5" s="18"/>
      <c r="D5" s="19"/>
      <c r="E5" s="19"/>
      <c r="F5" s="20"/>
      <c r="G5" s="20"/>
      <c r="H5" s="20"/>
      <c r="I5" s="18"/>
      <c r="J5" s="18"/>
      <c r="K5" s="19"/>
      <c r="L5" s="19"/>
      <c r="M5" s="20"/>
      <c r="N5" s="20"/>
      <c r="O5" s="20"/>
      <c r="P5" s="20"/>
      <c r="Q5" s="17"/>
      <c r="R5" s="112"/>
      <c r="S5" s="112"/>
      <c r="T5" s="112"/>
      <c r="U5" s="112"/>
      <c r="V5" s="112"/>
      <c r="W5" s="112"/>
      <c r="X5" s="112"/>
      <c r="Y5" s="112"/>
    </row>
    <row r="6" spans="1:25" ht="21" customHeight="1" thickBot="1" x14ac:dyDescent="0.2">
      <c r="A6" s="21" t="s">
        <v>1</v>
      </c>
      <c r="B6" s="22"/>
      <c r="C6" s="22"/>
      <c r="D6" s="22"/>
      <c r="E6" s="22"/>
      <c r="F6" s="22"/>
      <c r="G6" s="22"/>
      <c r="H6" s="22"/>
      <c r="I6" s="22"/>
      <c r="J6" s="23"/>
      <c r="K6" s="114" t="s">
        <v>2</v>
      </c>
      <c r="L6" s="115"/>
      <c r="M6" s="116" t="s">
        <v>43</v>
      </c>
      <c r="N6" s="117"/>
      <c r="O6" s="117"/>
      <c r="P6" s="118"/>
      <c r="Q6" s="24"/>
      <c r="R6" s="112"/>
      <c r="S6" s="112"/>
      <c r="T6" s="112"/>
      <c r="U6" s="112"/>
      <c r="V6" s="112"/>
      <c r="W6" s="112"/>
      <c r="X6" s="112"/>
      <c r="Y6" s="112"/>
    </row>
    <row r="7" spans="1:25" ht="21" customHeight="1" thickTop="1" thickBot="1" x14ac:dyDescent="0.2">
      <c r="A7" s="99" t="s">
        <v>13</v>
      </c>
      <c r="B7" s="138"/>
      <c r="C7" s="119" t="s">
        <v>4</v>
      </c>
      <c r="D7" s="127"/>
      <c r="E7" s="127"/>
      <c r="F7" s="127"/>
      <c r="G7" s="127"/>
      <c r="H7" s="127"/>
      <c r="I7" s="127"/>
      <c r="J7" s="128"/>
      <c r="K7" s="119" t="s">
        <v>3</v>
      </c>
      <c r="L7" s="120"/>
      <c r="M7" s="1" t="s">
        <v>15</v>
      </c>
      <c r="N7" s="6"/>
      <c r="O7" s="2"/>
      <c r="P7" s="3" t="s">
        <v>14</v>
      </c>
      <c r="Q7" s="25"/>
      <c r="R7" s="112"/>
      <c r="S7" s="112"/>
      <c r="T7" s="112"/>
      <c r="U7" s="112"/>
      <c r="V7" s="112"/>
      <c r="W7" s="112"/>
      <c r="X7" s="112"/>
      <c r="Y7" s="112"/>
    </row>
    <row r="8" spans="1:25" ht="21" customHeight="1" thickTop="1" thickBot="1" x14ac:dyDescent="0.2">
      <c r="A8" s="102"/>
      <c r="B8" s="139"/>
      <c r="C8" s="119" t="s">
        <v>5</v>
      </c>
      <c r="D8" s="127"/>
      <c r="E8" s="127"/>
      <c r="F8" s="127"/>
      <c r="G8" s="127"/>
      <c r="H8" s="127"/>
      <c r="I8" s="127"/>
      <c r="J8" s="128"/>
      <c r="K8" s="119" t="s">
        <v>3</v>
      </c>
      <c r="L8" s="120"/>
      <c r="M8" s="1" t="s">
        <v>16</v>
      </c>
      <c r="N8" s="6"/>
      <c r="O8" s="2"/>
      <c r="P8" s="3" t="s">
        <v>14</v>
      </c>
      <c r="Q8" s="25"/>
      <c r="R8" s="112"/>
      <c r="S8" s="112"/>
      <c r="T8" s="112"/>
      <c r="U8" s="112"/>
      <c r="V8" s="112"/>
      <c r="W8" s="112"/>
      <c r="X8" s="112"/>
      <c r="Y8" s="112"/>
    </row>
    <row r="9" spans="1:25" ht="21" customHeight="1" thickTop="1" thickBot="1" x14ac:dyDescent="0.2">
      <c r="A9" s="140"/>
      <c r="B9" s="141"/>
      <c r="C9" s="119" t="s">
        <v>6</v>
      </c>
      <c r="D9" s="127"/>
      <c r="E9" s="127"/>
      <c r="F9" s="127"/>
      <c r="G9" s="127"/>
      <c r="H9" s="127"/>
      <c r="I9" s="127"/>
      <c r="J9" s="128"/>
      <c r="K9" s="119" t="s">
        <v>3</v>
      </c>
      <c r="L9" s="120"/>
      <c r="M9" s="1" t="s">
        <v>17</v>
      </c>
      <c r="N9" s="6"/>
      <c r="O9" s="2"/>
      <c r="P9" s="3" t="s">
        <v>14</v>
      </c>
      <c r="Q9" s="25"/>
      <c r="R9" s="112"/>
      <c r="S9" s="112"/>
      <c r="T9" s="112"/>
      <c r="U9" s="112"/>
      <c r="V9" s="112"/>
      <c r="W9" s="112"/>
      <c r="X9" s="112"/>
      <c r="Y9" s="112"/>
    </row>
    <row r="10" spans="1:25" ht="21" customHeight="1" thickTop="1" thickBot="1" x14ac:dyDescent="0.2">
      <c r="A10" s="121" t="s">
        <v>10</v>
      </c>
      <c r="B10" s="122"/>
      <c r="C10" s="119" t="s">
        <v>4</v>
      </c>
      <c r="D10" s="127"/>
      <c r="E10" s="127"/>
      <c r="F10" s="127"/>
      <c r="G10" s="127"/>
      <c r="H10" s="127"/>
      <c r="I10" s="127"/>
      <c r="J10" s="128"/>
      <c r="K10" s="119" t="s">
        <v>3</v>
      </c>
      <c r="L10" s="120"/>
      <c r="M10" s="1" t="s">
        <v>31</v>
      </c>
      <c r="N10" s="6"/>
      <c r="O10" s="5"/>
      <c r="P10" s="26" t="s">
        <v>14</v>
      </c>
      <c r="Q10" s="25"/>
      <c r="R10" s="112"/>
      <c r="S10" s="112"/>
      <c r="T10" s="112"/>
      <c r="U10" s="112"/>
      <c r="V10" s="112"/>
      <c r="W10" s="112"/>
      <c r="X10" s="112"/>
      <c r="Y10" s="112"/>
    </row>
    <row r="11" spans="1:25" ht="21" customHeight="1" thickTop="1" thickBot="1" x14ac:dyDescent="0.2">
      <c r="A11" s="123"/>
      <c r="B11" s="124"/>
      <c r="C11" s="119" t="s">
        <v>5</v>
      </c>
      <c r="D11" s="127"/>
      <c r="E11" s="127"/>
      <c r="F11" s="127"/>
      <c r="G11" s="127"/>
      <c r="H11" s="127"/>
      <c r="I11" s="127"/>
      <c r="J11" s="128"/>
      <c r="K11" s="119" t="s">
        <v>3</v>
      </c>
      <c r="L11" s="120"/>
      <c r="M11" s="1" t="s">
        <v>32</v>
      </c>
      <c r="N11" s="6"/>
      <c r="O11" s="5"/>
      <c r="P11" s="26" t="s">
        <v>14</v>
      </c>
      <c r="Q11" s="25"/>
      <c r="R11" s="112"/>
      <c r="S11" s="112"/>
      <c r="T11" s="112"/>
      <c r="U11" s="112"/>
      <c r="V11" s="112"/>
      <c r="W11" s="112"/>
      <c r="X11" s="112"/>
      <c r="Y11" s="112"/>
    </row>
    <row r="12" spans="1:25" ht="21" customHeight="1" thickTop="1" thickBot="1" x14ac:dyDescent="0.2">
      <c r="A12" s="125"/>
      <c r="B12" s="126"/>
      <c r="C12" s="142" t="s">
        <v>6</v>
      </c>
      <c r="D12" s="143"/>
      <c r="E12" s="143"/>
      <c r="F12" s="143"/>
      <c r="G12" s="143"/>
      <c r="H12" s="143"/>
      <c r="I12" s="143"/>
      <c r="J12" s="144"/>
      <c r="K12" s="119" t="s">
        <v>3</v>
      </c>
      <c r="L12" s="120"/>
      <c r="M12" s="1" t="s">
        <v>33</v>
      </c>
      <c r="N12" s="6"/>
      <c r="O12" s="5"/>
      <c r="P12" s="26" t="s">
        <v>14</v>
      </c>
      <c r="Q12" s="25"/>
      <c r="R12" s="112"/>
      <c r="S12" s="112"/>
      <c r="T12" s="112"/>
      <c r="U12" s="112"/>
      <c r="V12" s="112"/>
      <c r="W12" s="112"/>
      <c r="X12" s="112"/>
      <c r="Y12" s="112"/>
    </row>
    <row r="13" spans="1:25" ht="21" customHeight="1" thickTop="1" thickBot="1" x14ac:dyDescent="0.2">
      <c r="A13" s="18" t="s">
        <v>42</v>
      </c>
      <c r="B13" s="18"/>
      <c r="C13" s="18"/>
      <c r="D13" s="18"/>
      <c r="E13" s="18"/>
      <c r="F13" s="18"/>
      <c r="G13" s="18"/>
      <c r="H13" s="27"/>
      <c r="I13" s="18"/>
      <c r="J13" s="18"/>
      <c r="K13" s="18"/>
      <c r="L13" s="18"/>
      <c r="M13" s="18"/>
      <c r="N13" s="18"/>
      <c r="O13" s="28"/>
      <c r="P13" s="28"/>
      <c r="Q13" s="27"/>
      <c r="R13" s="113"/>
      <c r="S13" s="113"/>
      <c r="T13" s="113"/>
      <c r="U13" s="113"/>
      <c r="V13" s="113"/>
      <c r="W13" s="113"/>
      <c r="X13" s="113"/>
      <c r="Y13" s="113"/>
    </row>
    <row r="14" spans="1:25" ht="25.5" customHeight="1" thickBot="1" x14ac:dyDescent="0.2">
      <c r="A14" s="96"/>
      <c r="B14" s="29" t="s">
        <v>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99" t="s">
        <v>11</v>
      </c>
      <c r="T14" s="100"/>
      <c r="U14" s="100"/>
      <c r="V14" s="100"/>
      <c r="W14" s="100"/>
      <c r="X14" s="100"/>
      <c r="Y14" s="101"/>
    </row>
    <row r="15" spans="1:25" ht="30" customHeight="1" thickBot="1" x14ac:dyDescent="0.2">
      <c r="A15" s="97"/>
      <c r="B15" s="105" t="s">
        <v>8</v>
      </c>
      <c r="C15" s="63" t="s">
        <v>13</v>
      </c>
      <c r="D15" s="64"/>
      <c r="E15" s="64"/>
      <c r="F15" s="64"/>
      <c r="G15" s="64"/>
      <c r="H15" s="64"/>
      <c r="I15" s="65"/>
      <c r="J15" s="108" t="s">
        <v>10</v>
      </c>
      <c r="K15" s="109"/>
      <c r="L15" s="109"/>
      <c r="M15" s="109"/>
      <c r="N15" s="109"/>
      <c r="O15" s="109"/>
      <c r="P15" s="109"/>
      <c r="Q15" s="109"/>
      <c r="R15" s="110"/>
      <c r="S15" s="102"/>
      <c r="T15" s="103"/>
      <c r="U15" s="103"/>
      <c r="V15" s="103"/>
      <c r="W15" s="103"/>
      <c r="X15" s="103"/>
      <c r="Y15" s="104"/>
    </row>
    <row r="16" spans="1:25" ht="25.5" customHeight="1" x14ac:dyDescent="0.15">
      <c r="A16" s="97"/>
      <c r="B16" s="106"/>
      <c r="C16" s="66" t="s">
        <v>34</v>
      </c>
      <c r="D16" s="74"/>
      <c r="E16" s="66" t="s">
        <v>35</v>
      </c>
      <c r="F16" s="74"/>
      <c r="G16" s="66" t="s">
        <v>36</v>
      </c>
      <c r="H16" s="67"/>
      <c r="I16" s="70" t="s">
        <v>40</v>
      </c>
      <c r="J16" s="66" t="s">
        <v>37</v>
      </c>
      <c r="K16" s="74"/>
      <c r="L16" s="66" t="s">
        <v>38</v>
      </c>
      <c r="M16" s="74"/>
      <c r="N16" s="66" t="s">
        <v>39</v>
      </c>
      <c r="O16" s="74"/>
      <c r="P16" s="129" t="s">
        <v>9</v>
      </c>
      <c r="Q16" s="64"/>
      <c r="R16" s="65"/>
      <c r="S16" s="132" t="s">
        <v>41</v>
      </c>
      <c r="T16" s="133"/>
      <c r="U16" s="133"/>
      <c r="V16" s="133"/>
      <c r="W16" s="133"/>
      <c r="X16" s="133"/>
      <c r="Y16" s="134"/>
    </row>
    <row r="17" spans="1:29" ht="25.5" customHeight="1" thickBot="1" x14ac:dyDescent="0.2">
      <c r="A17" s="98"/>
      <c r="B17" s="107"/>
      <c r="C17" s="68"/>
      <c r="D17" s="75"/>
      <c r="E17" s="68"/>
      <c r="F17" s="75"/>
      <c r="G17" s="68"/>
      <c r="H17" s="69"/>
      <c r="I17" s="71"/>
      <c r="J17" s="68"/>
      <c r="K17" s="75"/>
      <c r="L17" s="68"/>
      <c r="M17" s="75"/>
      <c r="N17" s="68"/>
      <c r="O17" s="75"/>
      <c r="P17" s="125"/>
      <c r="Q17" s="130"/>
      <c r="R17" s="131"/>
      <c r="S17" s="135"/>
      <c r="T17" s="136"/>
      <c r="U17" s="136"/>
      <c r="V17" s="136"/>
      <c r="W17" s="136"/>
      <c r="X17" s="136"/>
      <c r="Y17" s="137"/>
    </row>
    <row r="18" spans="1:29" ht="25.5" customHeight="1" thickBot="1" x14ac:dyDescent="0.2">
      <c r="A18" s="32" t="s">
        <v>19</v>
      </c>
      <c r="B18" s="7">
        <f>SUM(I18,P18)</f>
        <v>588265</v>
      </c>
      <c r="C18" s="145"/>
      <c r="D18" s="146"/>
      <c r="E18" s="147"/>
      <c r="F18" s="148"/>
      <c r="G18" s="149"/>
      <c r="H18" s="150"/>
      <c r="I18" s="42"/>
      <c r="J18" s="72">
        <v>0</v>
      </c>
      <c r="K18" s="76"/>
      <c r="L18" s="47">
        <v>277348</v>
      </c>
      <c r="M18" s="49"/>
      <c r="N18" s="47">
        <v>310917</v>
      </c>
      <c r="O18" s="49"/>
      <c r="P18" s="47">
        <f>SUM(J18:O18)</f>
        <v>588265</v>
      </c>
      <c r="Q18" s="48"/>
      <c r="R18" s="49"/>
      <c r="S18" s="50">
        <f>ROUNDDOWN($O$10*J18+$O$11*L18+$O$12*N18,0)</f>
        <v>0</v>
      </c>
      <c r="T18" s="51"/>
      <c r="U18" s="51"/>
      <c r="V18" s="51"/>
      <c r="W18" s="51"/>
      <c r="X18" s="51"/>
      <c r="Y18" s="52"/>
      <c r="AC18" s="33"/>
    </row>
    <row r="19" spans="1:29" ht="25.5" customHeight="1" thickBot="1" x14ac:dyDescent="0.2">
      <c r="A19" s="32" t="s">
        <v>20</v>
      </c>
      <c r="B19" s="7">
        <f t="shared" ref="B19:B29" si="0">SUM(I19,P19)</f>
        <v>640133</v>
      </c>
      <c r="C19" s="145"/>
      <c r="D19" s="146"/>
      <c r="E19" s="147"/>
      <c r="F19" s="148"/>
      <c r="G19" s="149"/>
      <c r="H19" s="150"/>
      <c r="I19" s="42"/>
      <c r="J19" s="72">
        <v>0</v>
      </c>
      <c r="K19" s="73"/>
      <c r="L19" s="47">
        <v>307165</v>
      </c>
      <c r="M19" s="49"/>
      <c r="N19" s="47">
        <v>332968</v>
      </c>
      <c r="O19" s="49"/>
      <c r="P19" s="47">
        <f t="shared" ref="P19:P28" si="1">SUM(J19:O19)</f>
        <v>640133</v>
      </c>
      <c r="Q19" s="48"/>
      <c r="R19" s="49"/>
      <c r="S19" s="53">
        <f>ROUNDDOWN($O$10*J19+$O$11*L19+$O$12*N19,0)</f>
        <v>0</v>
      </c>
      <c r="T19" s="54"/>
      <c r="U19" s="54"/>
      <c r="V19" s="54"/>
      <c r="W19" s="54"/>
      <c r="X19" s="54"/>
      <c r="Y19" s="55"/>
    </row>
    <row r="20" spans="1:29" ht="25.5" customHeight="1" thickBot="1" x14ac:dyDescent="0.2">
      <c r="A20" s="32" t="s">
        <v>21</v>
      </c>
      <c r="B20" s="7">
        <f t="shared" si="0"/>
        <v>1015069</v>
      </c>
      <c r="C20" s="72">
        <v>0</v>
      </c>
      <c r="D20" s="73"/>
      <c r="E20" s="47">
        <v>199761</v>
      </c>
      <c r="F20" s="49"/>
      <c r="G20" s="59">
        <v>185965</v>
      </c>
      <c r="H20" s="60"/>
      <c r="I20" s="9">
        <f t="shared" ref="I20:I29" si="2">SUM(C20:H20)</f>
        <v>385726</v>
      </c>
      <c r="J20" s="72">
        <v>0</v>
      </c>
      <c r="K20" s="73"/>
      <c r="L20" s="47">
        <v>325924</v>
      </c>
      <c r="M20" s="49"/>
      <c r="N20" s="47">
        <v>303419</v>
      </c>
      <c r="O20" s="49"/>
      <c r="P20" s="47">
        <f t="shared" si="1"/>
        <v>629343</v>
      </c>
      <c r="Q20" s="48"/>
      <c r="R20" s="49"/>
      <c r="S20" s="56">
        <f>ROUNDDOWN($O$7*C20+$O$8*E20+$O$9*G20+$O$10*J20+$O$11*L20+$O$12*N20,0)</f>
        <v>0</v>
      </c>
      <c r="T20" s="57"/>
      <c r="U20" s="57"/>
      <c r="V20" s="57"/>
      <c r="W20" s="57"/>
      <c r="X20" s="57"/>
      <c r="Y20" s="58"/>
    </row>
    <row r="21" spans="1:29" ht="25.5" customHeight="1" thickBot="1" x14ac:dyDescent="0.2">
      <c r="A21" s="32" t="s">
        <v>22</v>
      </c>
      <c r="B21" s="7">
        <f t="shared" si="0"/>
        <v>676406</v>
      </c>
      <c r="C21" s="47">
        <v>63173</v>
      </c>
      <c r="D21" s="49"/>
      <c r="E21" s="47">
        <v>63173</v>
      </c>
      <c r="F21" s="49"/>
      <c r="G21" s="59">
        <v>130688</v>
      </c>
      <c r="H21" s="60"/>
      <c r="I21" s="9">
        <f t="shared" si="2"/>
        <v>257034</v>
      </c>
      <c r="J21" s="47">
        <v>103070</v>
      </c>
      <c r="K21" s="49"/>
      <c r="L21" s="47">
        <v>103070</v>
      </c>
      <c r="M21" s="49"/>
      <c r="N21" s="47">
        <v>213232</v>
      </c>
      <c r="O21" s="49"/>
      <c r="P21" s="47">
        <f t="shared" si="1"/>
        <v>419372</v>
      </c>
      <c r="Q21" s="48"/>
      <c r="R21" s="49"/>
      <c r="S21" s="56">
        <f t="shared" ref="S21:S29" si="3">ROUNDDOWN($O$7*C21+$O$8*E21+$O$9*G21+$O$10*J21+$O$11*L21+$O$12*N21,0)</f>
        <v>0</v>
      </c>
      <c r="T21" s="57"/>
      <c r="U21" s="57"/>
      <c r="V21" s="57"/>
      <c r="W21" s="57"/>
      <c r="X21" s="57"/>
      <c r="Y21" s="58"/>
    </row>
    <row r="22" spans="1:29" ht="25.5" customHeight="1" thickBot="1" x14ac:dyDescent="0.2">
      <c r="A22" s="32" t="s">
        <v>23</v>
      </c>
      <c r="B22" s="7">
        <f t="shared" si="0"/>
        <v>1368604</v>
      </c>
      <c r="C22" s="47">
        <v>125344</v>
      </c>
      <c r="D22" s="49"/>
      <c r="E22" s="47">
        <v>125344</v>
      </c>
      <c r="F22" s="49"/>
      <c r="G22" s="59">
        <v>269381</v>
      </c>
      <c r="H22" s="60"/>
      <c r="I22" s="9">
        <f t="shared" si="2"/>
        <v>520069</v>
      </c>
      <c r="J22" s="47">
        <v>204508</v>
      </c>
      <c r="K22" s="49"/>
      <c r="L22" s="47">
        <v>204508</v>
      </c>
      <c r="M22" s="49"/>
      <c r="N22" s="47">
        <v>439519</v>
      </c>
      <c r="O22" s="49"/>
      <c r="P22" s="47">
        <f t="shared" si="1"/>
        <v>848535</v>
      </c>
      <c r="Q22" s="48"/>
      <c r="R22" s="49"/>
      <c r="S22" s="56">
        <f t="shared" si="3"/>
        <v>0</v>
      </c>
      <c r="T22" s="57"/>
      <c r="U22" s="57"/>
      <c r="V22" s="57"/>
      <c r="W22" s="57"/>
      <c r="X22" s="57"/>
      <c r="Y22" s="58"/>
    </row>
    <row r="23" spans="1:29" ht="25.5" customHeight="1" thickBot="1" x14ac:dyDescent="0.2">
      <c r="A23" s="32" t="s">
        <v>24</v>
      </c>
      <c r="B23" s="7">
        <f t="shared" si="0"/>
        <v>1103911</v>
      </c>
      <c r="C23" s="47">
        <v>93047</v>
      </c>
      <c r="D23" s="49"/>
      <c r="E23" s="47">
        <v>93047</v>
      </c>
      <c r="F23" s="49"/>
      <c r="G23" s="59">
        <v>233392</v>
      </c>
      <c r="H23" s="60"/>
      <c r="I23" s="9">
        <f t="shared" si="2"/>
        <v>419486</v>
      </c>
      <c r="J23" s="47">
        <v>151812</v>
      </c>
      <c r="K23" s="49"/>
      <c r="L23" s="47">
        <v>151812</v>
      </c>
      <c r="M23" s="49"/>
      <c r="N23" s="47">
        <v>380801</v>
      </c>
      <c r="O23" s="49"/>
      <c r="P23" s="47">
        <f t="shared" si="1"/>
        <v>684425</v>
      </c>
      <c r="Q23" s="48"/>
      <c r="R23" s="49"/>
      <c r="S23" s="56">
        <f t="shared" si="3"/>
        <v>0</v>
      </c>
      <c r="T23" s="57"/>
      <c r="U23" s="57"/>
      <c r="V23" s="57"/>
      <c r="W23" s="57"/>
      <c r="X23" s="57"/>
      <c r="Y23" s="58"/>
    </row>
    <row r="24" spans="1:29" ht="25.5" customHeight="1" thickBot="1" x14ac:dyDescent="0.2">
      <c r="A24" s="32" t="s">
        <v>25</v>
      </c>
      <c r="B24" s="7">
        <f t="shared" si="0"/>
        <v>817557</v>
      </c>
      <c r="C24" s="72">
        <v>0</v>
      </c>
      <c r="D24" s="73"/>
      <c r="E24" s="47">
        <v>136775</v>
      </c>
      <c r="F24" s="49"/>
      <c r="G24" s="59">
        <v>173896</v>
      </c>
      <c r="H24" s="60"/>
      <c r="I24" s="9">
        <f t="shared" si="2"/>
        <v>310671</v>
      </c>
      <c r="J24" s="72">
        <v>0</v>
      </c>
      <c r="K24" s="73"/>
      <c r="L24" s="47">
        <v>223158</v>
      </c>
      <c r="M24" s="49"/>
      <c r="N24" s="47">
        <v>283728</v>
      </c>
      <c r="O24" s="49"/>
      <c r="P24" s="47">
        <f t="shared" si="1"/>
        <v>506886</v>
      </c>
      <c r="Q24" s="48"/>
      <c r="R24" s="49"/>
      <c r="S24" s="56">
        <f t="shared" si="3"/>
        <v>0</v>
      </c>
      <c r="T24" s="57"/>
      <c r="U24" s="57"/>
      <c r="V24" s="57"/>
      <c r="W24" s="57"/>
      <c r="X24" s="57"/>
      <c r="Y24" s="58"/>
    </row>
    <row r="25" spans="1:29" ht="25.5" customHeight="1" thickBot="1" x14ac:dyDescent="0.2">
      <c r="A25" s="32" t="s">
        <v>26</v>
      </c>
      <c r="B25" s="7">
        <f t="shared" si="0"/>
        <v>740273</v>
      </c>
      <c r="C25" s="72">
        <v>0</v>
      </c>
      <c r="D25" s="73"/>
      <c r="E25" s="47">
        <v>125654</v>
      </c>
      <c r="F25" s="49"/>
      <c r="G25" s="59">
        <v>155649</v>
      </c>
      <c r="H25" s="60"/>
      <c r="I25" s="9">
        <f t="shared" si="2"/>
        <v>281303</v>
      </c>
      <c r="J25" s="72">
        <v>0</v>
      </c>
      <c r="K25" s="73"/>
      <c r="L25" s="47">
        <v>205015</v>
      </c>
      <c r="M25" s="49"/>
      <c r="N25" s="47">
        <v>253955</v>
      </c>
      <c r="O25" s="49"/>
      <c r="P25" s="47">
        <f t="shared" si="1"/>
        <v>458970</v>
      </c>
      <c r="Q25" s="48"/>
      <c r="R25" s="49"/>
      <c r="S25" s="56">
        <f t="shared" si="3"/>
        <v>0</v>
      </c>
      <c r="T25" s="57"/>
      <c r="U25" s="57"/>
      <c r="V25" s="57"/>
      <c r="W25" s="57"/>
      <c r="X25" s="57"/>
      <c r="Y25" s="58"/>
    </row>
    <row r="26" spans="1:29" ht="25.5" customHeight="1" thickBot="1" x14ac:dyDescent="0.2">
      <c r="A26" s="32" t="s">
        <v>27</v>
      </c>
      <c r="B26" s="7">
        <f>SUM(I26,P26)</f>
        <v>1267995</v>
      </c>
      <c r="C26" s="72">
        <v>0</v>
      </c>
      <c r="D26" s="73"/>
      <c r="E26" s="47">
        <v>238125</v>
      </c>
      <c r="F26" s="49"/>
      <c r="G26" s="59">
        <v>243713</v>
      </c>
      <c r="H26" s="60"/>
      <c r="I26" s="9">
        <f t="shared" si="2"/>
        <v>481838</v>
      </c>
      <c r="J26" s="72">
        <v>0</v>
      </c>
      <c r="K26" s="73"/>
      <c r="L26" s="47">
        <v>388518</v>
      </c>
      <c r="M26" s="49"/>
      <c r="N26" s="47">
        <v>397639</v>
      </c>
      <c r="O26" s="49"/>
      <c r="P26" s="47">
        <f t="shared" si="1"/>
        <v>786157</v>
      </c>
      <c r="Q26" s="48"/>
      <c r="R26" s="49"/>
      <c r="S26" s="56">
        <f t="shared" si="3"/>
        <v>0</v>
      </c>
      <c r="T26" s="57"/>
      <c r="U26" s="57"/>
      <c r="V26" s="57"/>
      <c r="W26" s="57"/>
      <c r="X26" s="57"/>
      <c r="Y26" s="58"/>
    </row>
    <row r="27" spans="1:29" ht="25.5" customHeight="1" thickBot="1" x14ac:dyDescent="0.2">
      <c r="A27" s="32" t="s">
        <v>28</v>
      </c>
      <c r="B27" s="7">
        <f t="shared" si="0"/>
        <v>662847</v>
      </c>
      <c r="C27" s="72">
        <v>0</v>
      </c>
      <c r="D27" s="73"/>
      <c r="E27" s="47">
        <v>118952</v>
      </c>
      <c r="F27" s="49"/>
      <c r="G27" s="59">
        <v>132929</v>
      </c>
      <c r="H27" s="60"/>
      <c r="I27" s="9">
        <f t="shared" si="2"/>
        <v>251881</v>
      </c>
      <c r="J27" s="72">
        <v>0</v>
      </c>
      <c r="K27" s="73"/>
      <c r="L27" s="47">
        <v>194080</v>
      </c>
      <c r="M27" s="49"/>
      <c r="N27" s="47">
        <v>216886</v>
      </c>
      <c r="O27" s="49"/>
      <c r="P27" s="47">
        <f t="shared" si="1"/>
        <v>410966</v>
      </c>
      <c r="Q27" s="48"/>
      <c r="R27" s="49"/>
      <c r="S27" s="56">
        <f t="shared" si="3"/>
        <v>0</v>
      </c>
      <c r="T27" s="57"/>
      <c r="U27" s="57"/>
      <c r="V27" s="57"/>
      <c r="W27" s="57"/>
      <c r="X27" s="57"/>
      <c r="Y27" s="58"/>
    </row>
    <row r="28" spans="1:29" ht="25.5" customHeight="1" thickBot="1" x14ac:dyDescent="0.2">
      <c r="A28" s="32" t="s">
        <v>29</v>
      </c>
      <c r="B28" s="7">
        <f t="shared" si="0"/>
        <v>750715</v>
      </c>
      <c r="C28" s="72">
        <v>0</v>
      </c>
      <c r="D28" s="73"/>
      <c r="E28" s="47">
        <v>142817</v>
      </c>
      <c r="F28" s="49"/>
      <c r="G28" s="59">
        <v>142454</v>
      </c>
      <c r="H28" s="60"/>
      <c r="I28" s="9">
        <f t="shared" si="2"/>
        <v>285271</v>
      </c>
      <c r="J28" s="72">
        <v>0</v>
      </c>
      <c r="K28" s="73"/>
      <c r="L28" s="47">
        <v>233017</v>
      </c>
      <c r="M28" s="49"/>
      <c r="N28" s="47">
        <v>232427</v>
      </c>
      <c r="O28" s="49"/>
      <c r="P28" s="47">
        <f t="shared" si="1"/>
        <v>465444</v>
      </c>
      <c r="Q28" s="48"/>
      <c r="R28" s="49"/>
      <c r="S28" s="56">
        <f t="shared" si="3"/>
        <v>0</v>
      </c>
      <c r="T28" s="57"/>
      <c r="U28" s="57"/>
      <c r="V28" s="57"/>
      <c r="W28" s="57"/>
      <c r="X28" s="57"/>
      <c r="Y28" s="58"/>
    </row>
    <row r="29" spans="1:29" ht="25.5" customHeight="1" thickBot="1" x14ac:dyDescent="0.2">
      <c r="A29" s="32" t="s">
        <v>30</v>
      </c>
      <c r="B29" s="7">
        <f t="shared" si="0"/>
        <v>508408</v>
      </c>
      <c r="C29" s="72">
        <v>0</v>
      </c>
      <c r="D29" s="73"/>
      <c r="E29" s="47">
        <v>93614</v>
      </c>
      <c r="F29" s="49"/>
      <c r="G29" s="59">
        <v>99581</v>
      </c>
      <c r="H29" s="60"/>
      <c r="I29" s="9">
        <f t="shared" si="2"/>
        <v>193195</v>
      </c>
      <c r="J29" s="72">
        <v>0</v>
      </c>
      <c r="K29" s="73"/>
      <c r="L29" s="47">
        <v>152738</v>
      </c>
      <c r="M29" s="49"/>
      <c r="N29" s="47">
        <v>162475</v>
      </c>
      <c r="O29" s="49"/>
      <c r="P29" s="47">
        <f>SUM(J29:O29)</f>
        <v>315213</v>
      </c>
      <c r="Q29" s="48"/>
      <c r="R29" s="49"/>
      <c r="S29" s="56">
        <f t="shared" si="3"/>
        <v>0</v>
      </c>
      <c r="T29" s="57"/>
      <c r="U29" s="57"/>
      <c r="V29" s="57"/>
      <c r="W29" s="57"/>
      <c r="X29" s="57"/>
      <c r="Y29" s="58"/>
    </row>
    <row r="30" spans="1:29" ht="25.5" customHeight="1" thickTop="1" thickBot="1" x14ac:dyDescent="0.2">
      <c r="A30" s="34" t="s">
        <v>18</v>
      </c>
      <c r="B30" s="8">
        <f>SUM(B18:B29)</f>
        <v>10140183</v>
      </c>
      <c r="C30" s="43">
        <f>SUM(C18:C29)</f>
        <v>281564</v>
      </c>
      <c r="D30" s="44"/>
      <c r="E30" s="43">
        <f t="shared" ref="E30" si="4">SUM(E18:E29)</f>
        <v>1337262</v>
      </c>
      <c r="F30" s="44"/>
      <c r="G30" s="61">
        <f>SUM(G18:H29)</f>
        <v>1767648</v>
      </c>
      <c r="H30" s="62"/>
      <c r="I30" s="8">
        <f>SUM(I18:I29)</f>
        <v>3386474</v>
      </c>
      <c r="J30" s="43">
        <f>SUM(J18:J29)</f>
        <v>459390</v>
      </c>
      <c r="K30" s="44"/>
      <c r="L30" s="43">
        <f t="shared" ref="L30" si="5">SUM(L18:L29)</f>
        <v>2766353</v>
      </c>
      <c r="M30" s="44"/>
      <c r="N30" s="43">
        <f>SUM(N18:O29)</f>
        <v>3527966</v>
      </c>
      <c r="O30" s="44"/>
      <c r="P30" s="43">
        <f>SUM(P18:R29)</f>
        <v>6753709</v>
      </c>
      <c r="Q30" s="45"/>
      <c r="R30" s="46"/>
      <c r="S30" s="93">
        <f>SUM(S18:Y29)</f>
        <v>0</v>
      </c>
      <c r="T30" s="94"/>
      <c r="U30" s="94"/>
      <c r="V30" s="94"/>
      <c r="W30" s="94"/>
      <c r="X30" s="94"/>
      <c r="Y30" s="95"/>
    </row>
    <row r="31" spans="1:29" ht="9.75" customHeight="1" thickTop="1" thickBot="1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7"/>
      <c r="V31" s="77"/>
      <c r="W31" s="77"/>
      <c r="X31" s="78"/>
      <c r="Y31" s="78"/>
    </row>
    <row r="32" spans="1:29" ht="10.5" customHeight="1" x14ac:dyDescent="0.15">
      <c r="A32" s="38"/>
      <c r="B32" s="11"/>
      <c r="C32" s="39"/>
      <c r="D32" s="39"/>
      <c r="E32" s="39"/>
      <c r="F32" s="11"/>
      <c r="G32" s="11"/>
      <c r="H32" s="11"/>
      <c r="I32" s="11"/>
      <c r="J32" s="39"/>
      <c r="K32" s="39"/>
      <c r="L32" s="39"/>
      <c r="M32" s="79" t="s">
        <v>12</v>
      </c>
      <c r="N32" s="79"/>
      <c r="O32" s="79"/>
      <c r="P32" s="79"/>
      <c r="Q32" s="79"/>
      <c r="R32" s="79"/>
      <c r="S32" s="79"/>
      <c r="T32" s="80"/>
      <c r="U32" s="81">
        <f>S30</f>
        <v>0</v>
      </c>
      <c r="V32" s="82"/>
      <c r="W32" s="82"/>
      <c r="X32" s="82"/>
      <c r="Y32" s="83"/>
    </row>
    <row r="33" spans="1:27" ht="10.5" customHeight="1" thickBot="1" x14ac:dyDescent="0.2">
      <c r="A33" s="38"/>
      <c r="B33" s="11"/>
      <c r="C33" s="39"/>
      <c r="D33" s="39"/>
      <c r="E33" s="39"/>
      <c r="F33" s="11"/>
      <c r="G33" s="11"/>
      <c r="H33" s="11"/>
      <c r="I33" s="11"/>
      <c r="J33" s="39"/>
      <c r="K33" s="39"/>
      <c r="L33" s="39"/>
      <c r="M33" s="79"/>
      <c r="N33" s="79"/>
      <c r="O33" s="79"/>
      <c r="P33" s="79"/>
      <c r="Q33" s="79"/>
      <c r="R33" s="79"/>
      <c r="S33" s="79"/>
      <c r="T33" s="80"/>
      <c r="U33" s="84"/>
      <c r="V33" s="85"/>
      <c r="W33" s="85"/>
      <c r="X33" s="85"/>
      <c r="Y33" s="86"/>
      <c r="AA33" s="40"/>
    </row>
    <row r="34" spans="1:27" ht="7.5" customHeight="1" thickBot="1" x14ac:dyDescent="0.2">
      <c r="A34" s="38"/>
      <c r="B34" s="11"/>
      <c r="C34" s="39"/>
      <c r="D34" s="39"/>
      <c r="E34" s="39"/>
      <c r="F34" s="39"/>
      <c r="G34" s="39"/>
      <c r="H34" s="39"/>
      <c r="I34" s="11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"/>
      <c r="V34" s="4"/>
      <c r="W34" s="4"/>
      <c r="X34" s="4"/>
      <c r="Y34" s="4"/>
    </row>
    <row r="35" spans="1:27" ht="10.5" customHeight="1" x14ac:dyDescent="0.15">
      <c r="A35" s="38"/>
      <c r="B35" s="11"/>
      <c r="C35" s="11"/>
      <c r="D35" s="11"/>
      <c r="E35" s="11"/>
      <c r="F35" s="11"/>
      <c r="G35" s="11"/>
      <c r="H35" s="11"/>
      <c r="I35" s="11"/>
      <c r="J35" s="79" t="s">
        <v>50</v>
      </c>
      <c r="K35" s="79"/>
      <c r="L35" s="79"/>
      <c r="M35" s="79"/>
      <c r="N35" s="79"/>
      <c r="O35" s="79"/>
      <c r="P35" s="79"/>
      <c r="Q35" s="79"/>
      <c r="R35" s="79"/>
      <c r="S35" s="79"/>
      <c r="T35" s="80"/>
      <c r="U35" s="87">
        <f>ROUNDUP(U32/1.1,0)</f>
        <v>0</v>
      </c>
      <c r="V35" s="88"/>
      <c r="W35" s="88"/>
      <c r="X35" s="88"/>
      <c r="Y35" s="89"/>
    </row>
    <row r="36" spans="1:27" ht="10.5" customHeight="1" thickBot="1" x14ac:dyDescent="0.2">
      <c r="A36" s="38"/>
      <c r="B36" s="11"/>
      <c r="C36" s="11"/>
      <c r="D36" s="11"/>
      <c r="E36" s="11"/>
      <c r="F36" s="11"/>
      <c r="G36" s="11"/>
      <c r="H36" s="11"/>
      <c r="I36" s="11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90"/>
      <c r="V36" s="91"/>
      <c r="W36" s="91"/>
      <c r="X36" s="91"/>
      <c r="Y36" s="92"/>
    </row>
  </sheetData>
  <mergeCells count="141">
    <mergeCell ref="A10:B12"/>
    <mergeCell ref="C10:J10"/>
    <mergeCell ref="K10:L10"/>
    <mergeCell ref="C11:J11"/>
    <mergeCell ref="K11:L11"/>
    <mergeCell ref="C12:J12"/>
    <mergeCell ref="K12:L12"/>
    <mergeCell ref="R2:Y13"/>
    <mergeCell ref="K6:L6"/>
    <mergeCell ref="M6:P6"/>
    <mergeCell ref="A7:B9"/>
    <mergeCell ref="C7:J7"/>
    <mergeCell ref="K7:L7"/>
    <mergeCell ref="C8:J8"/>
    <mergeCell ref="K8:L8"/>
    <mergeCell ref="C9:J9"/>
    <mergeCell ref="K9:L9"/>
    <mergeCell ref="A14:A17"/>
    <mergeCell ref="S14:Y15"/>
    <mergeCell ref="B15:B17"/>
    <mergeCell ref="C15:I15"/>
    <mergeCell ref="J15:R15"/>
    <mergeCell ref="C16:D17"/>
    <mergeCell ref="E16:F17"/>
    <mergeCell ref="G16:H17"/>
    <mergeCell ref="I16:I17"/>
    <mergeCell ref="J16:K17"/>
    <mergeCell ref="L16:M17"/>
    <mergeCell ref="N16:O17"/>
    <mergeCell ref="P16:R17"/>
    <mergeCell ref="S16:Y17"/>
    <mergeCell ref="C18:D18"/>
    <mergeCell ref="E18:F18"/>
    <mergeCell ref="G18:H18"/>
    <mergeCell ref="J18:K18"/>
    <mergeCell ref="L18:M18"/>
    <mergeCell ref="N18:O18"/>
    <mergeCell ref="P18:R18"/>
    <mergeCell ref="S18:Y18"/>
    <mergeCell ref="C19:D19"/>
    <mergeCell ref="E19:F19"/>
    <mergeCell ref="G19:H19"/>
    <mergeCell ref="J19:K19"/>
    <mergeCell ref="L19:M19"/>
    <mergeCell ref="N19:O19"/>
    <mergeCell ref="P19:R19"/>
    <mergeCell ref="S19:Y19"/>
    <mergeCell ref="P20:R20"/>
    <mergeCell ref="S20:Y20"/>
    <mergeCell ref="C21:D21"/>
    <mergeCell ref="E21:F21"/>
    <mergeCell ref="G21:H21"/>
    <mergeCell ref="J21:K21"/>
    <mergeCell ref="L21:M21"/>
    <mergeCell ref="N21:O21"/>
    <mergeCell ref="P21:R21"/>
    <mergeCell ref="S21:Y21"/>
    <mergeCell ref="C20:D20"/>
    <mergeCell ref="E20:F20"/>
    <mergeCell ref="G20:H20"/>
    <mergeCell ref="J20:K20"/>
    <mergeCell ref="L20:M20"/>
    <mergeCell ref="N20:O20"/>
    <mergeCell ref="P22:R22"/>
    <mergeCell ref="S22:Y22"/>
    <mergeCell ref="C23:D23"/>
    <mergeCell ref="E23:F23"/>
    <mergeCell ref="G23:H23"/>
    <mergeCell ref="J23:K23"/>
    <mergeCell ref="L23:M23"/>
    <mergeCell ref="N23:O23"/>
    <mergeCell ref="P23:R23"/>
    <mergeCell ref="S23:Y23"/>
    <mergeCell ref="C22:D22"/>
    <mergeCell ref="E22:F22"/>
    <mergeCell ref="G22:H22"/>
    <mergeCell ref="J22:K22"/>
    <mergeCell ref="L22:M22"/>
    <mergeCell ref="N22:O22"/>
    <mergeCell ref="P24:R24"/>
    <mergeCell ref="S24:Y24"/>
    <mergeCell ref="C25:D25"/>
    <mergeCell ref="E25:F25"/>
    <mergeCell ref="G25:H25"/>
    <mergeCell ref="J25:K25"/>
    <mergeCell ref="L25:M25"/>
    <mergeCell ref="N25:O25"/>
    <mergeCell ref="P25:R25"/>
    <mergeCell ref="S25:Y25"/>
    <mergeCell ref="C24:D24"/>
    <mergeCell ref="E24:F24"/>
    <mergeCell ref="G24:H24"/>
    <mergeCell ref="J24:K24"/>
    <mergeCell ref="L24:M24"/>
    <mergeCell ref="N24:O24"/>
    <mergeCell ref="P26:R26"/>
    <mergeCell ref="S26:Y26"/>
    <mergeCell ref="C27:D27"/>
    <mergeCell ref="E27:F27"/>
    <mergeCell ref="G27:H27"/>
    <mergeCell ref="J27:K27"/>
    <mergeCell ref="L27:M27"/>
    <mergeCell ref="N27:O27"/>
    <mergeCell ref="P27:R27"/>
    <mergeCell ref="S27:Y27"/>
    <mergeCell ref="C26:D26"/>
    <mergeCell ref="E26:F26"/>
    <mergeCell ref="G26:H26"/>
    <mergeCell ref="J26:K26"/>
    <mergeCell ref="L26:M26"/>
    <mergeCell ref="N26:O26"/>
    <mergeCell ref="P28:R28"/>
    <mergeCell ref="S28:Y28"/>
    <mergeCell ref="C29:D29"/>
    <mergeCell ref="E29:F29"/>
    <mergeCell ref="G29:H29"/>
    <mergeCell ref="J29:K29"/>
    <mergeCell ref="L29:M29"/>
    <mergeCell ref="N29:O29"/>
    <mergeCell ref="P29:R29"/>
    <mergeCell ref="S29:Y29"/>
    <mergeCell ref="C28:D28"/>
    <mergeCell ref="E28:F28"/>
    <mergeCell ref="G28:H28"/>
    <mergeCell ref="J28:K28"/>
    <mergeCell ref="L28:M28"/>
    <mergeCell ref="N28:O28"/>
    <mergeCell ref="J35:T36"/>
    <mergeCell ref="U35:Y36"/>
    <mergeCell ref="P30:R30"/>
    <mergeCell ref="S30:Y30"/>
    <mergeCell ref="V31:W31"/>
    <mergeCell ref="X31:Y31"/>
    <mergeCell ref="M32:T33"/>
    <mergeCell ref="U32:Y33"/>
    <mergeCell ref="C30:D30"/>
    <mergeCell ref="E30:F30"/>
    <mergeCell ref="G30:H30"/>
    <mergeCell ref="J30:K30"/>
    <mergeCell ref="L30:M30"/>
    <mergeCell ref="N30:O30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入札内訳書2-1（税抜）</vt:lpstr>
      <vt:lpstr>入札内訳書2-2（税込）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2022-11-14T04:15:50Z</dcterms:modified>
</cp:coreProperties>
</file>