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B943DA31-AF6F-446F-95A2-02021175E00D}" xr6:coauthVersionLast="47" xr6:coauthVersionMax="47" xr10:uidLastSave="{00000000-0000-0000-0000-000000000000}"/>
  <bookViews>
    <workbookView xWindow="0" yWindow="90" windowWidth="18180" windowHeight="14550" tabRatio="641" firstSheet="2" activeTab="12" xr2:uid="{00000000-000D-0000-FFFF-FFFF00000000}"/>
  </bookViews>
  <sheets>
    <sheet name="はじめに" sheetId="14" r:id="rId1"/>
    <sheet name="4月" sheetId="2" r:id="rId2"/>
    <sheet name="5月" sheetId="3" r:id="rId3"/>
    <sheet name="6月" sheetId="4" r:id="rId4"/>
    <sheet name="7月" sheetId="5" r:id="rId5"/>
    <sheet name="8月" sheetId="6" r:id="rId6"/>
    <sheet name="9月" sheetId="7" r:id="rId7"/>
    <sheet name="10月" sheetId="8" r:id="rId8"/>
    <sheet name="11月" sheetId="9" r:id="rId9"/>
    <sheet name="12月" sheetId="10" r:id="rId10"/>
    <sheet name="1月" sheetId="11" r:id="rId11"/>
    <sheet name="2月" sheetId="12" r:id="rId12"/>
    <sheet name="3月" sheetId="13" r:id="rId13"/>
  </sheets>
  <externalReferences>
    <externalReference r:id="rId14"/>
    <externalReference r:id="rId15"/>
    <externalReference r:id="rId16"/>
  </externalReferences>
  <definedNames>
    <definedName name="_xlnm.Print_Area" localSheetId="7">'10月'!$A$1:$AH$59</definedName>
    <definedName name="_xlnm.Print_Area" localSheetId="8">'11月'!$A$1:$AH$59</definedName>
    <definedName name="_xlnm.Print_Area" localSheetId="9">'12月'!$A$1:$AH$59</definedName>
    <definedName name="_xlnm.Print_Area" localSheetId="10">'1月'!$A$1:$AH$59</definedName>
    <definedName name="_xlnm.Print_Area" localSheetId="11">'2月'!$A$1:$AH$59</definedName>
    <definedName name="_xlnm.Print_Area" localSheetId="12">'3月'!$A$1:$AH$59</definedName>
    <definedName name="_xlnm.Print_Area" localSheetId="1">'4月'!$A$1:$AH$59</definedName>
    <definedName name="_xlnm.Print_Area" localSheetId="2">'5月'!$A$1:$AH$59</definedName>
    <definedName name="_xlnm.Print_Area" localSheetId="3">'6月'!$A$1:$AH$59</definedName>
    <definedName name="_xlnm.Print_Area" localSheetId="4">'7月'!$A$1:$AH$59</definedName>
    <definedName name="_xlnm.Print_Area" localSheetId="5">'8月'!$A$1:$AH$59</definedName>
    <definedName name="_xlnm.Print_Area" localSheetId="6">'9月'!$A$1:$AH$59</definedName>
    <definedName name="祝日" localSheetId="7">[1]!テーブル1[#Data]</definedName>
    <definedName name="祝日" localSheetId="8">[1]!テーブル1[#Data]</definedName>
    <definedName name="祝日" localSheetId="9">[1]!テーブル1[#Data]</definedName>
    <definedName name="祝日" localSheetId="10">[1]!テーブル1[#Data]</definedName>
    <definedName name="祝日" localSheetId="11">[1]!テーブル1[#Data]</definedName>
    <definedName name="祝日" localSheetId="12">[1]!テーブル1[#Data]</definedName>
    <definedName name="祝日" localSheetId="1">[2]!テーブル1[#Data]</definedName>
    <definedName name="祝日" localSheetId="2">[2]!テーブル1[#Data]</definedName>
    <definedName name="祝日" localSheetId="3">[3]!テーブル1[#Data]</definedName>
    <definedName name="祝日" localSheetId="4">[1]!テーブル1[#Data]</definedName>
    <definedName name="祝日" localSheetId="5">[1]!テーブル1[#Data]</definedName>
    <definedName name="祝日" localSheetId="6">[1]!テーブル1[#Data]</definedName>
    <definedName name="祝日">[2]!テーブル1[#Data]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12" l="1" a="1"/>
  <c r="O10" i="12"/>
  <c r="E8" i="2" l="1"/>
  <c r="F8" i="2" s="1"/>
  <c r="D9" i="2"/>
  <c r="D10" i="2" s="1" a="1"/>
  <c r="D10" i="2" s="1"/>
  <c r="E9" i="2"/>
  <c r="E10" i="2" s="1" a="1"/>
  <c r="E10" i="2" s="1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G8" i="2" l="1"/>
  <c r="F9" i="2"/>
  <c r="F10" i="2" s="1" a="1"/>
  <c r="F10" i="2" s="1"/>
  <c r="H8" i="2" l="1"/>
  <c r="G9" i="2"/>
  <c r="G10" i="2" s="1" a="1"/>
  <c r="G10" i="2" s="1"/>
  <c r="I8" i="2" l="1"/>
  <c r="H9" i="2"/>
  <c r="H10" i="2" s="1" a="1"/>
  <c r="H10" i="2" s="1"/>
  <c r="J8" i="2" l="1"/>
  <c r="I9" i="2"/>
  <c r="I10" i="2" s="1" a="1"/>
  <c r="I10" i="2" s="1"/>
  <c r="J9" i="2" l="1"/>
  <c r="J10" i="2" s="1" a="1"/>
  <c r="J10" i="2" s="1"/>
  <c r="K8" i="2"/>
  <c r="L8" i="2" l="1"/>
  <c r="K9" i="2"/>
  <c r="K10" i="2" s="1" a="1"/>
  <c r="K10" i="2" s="1"/>
  <c r="L9" i="2" l="1"/>
  <c r="L10" i="2" s="1" a="1"/>
  <c r="L10" i="2" s="1"/>
  <c r="M8" i="2"/>
  <c r="M9" i="2" l="1"/>
  <c r="M10" i="2" s="1" a="1"/>
  <c r="M10" i="2" s="1"/>
  <c r="N8" i="2"/>
  <c r="N9" i="2" l="1"/>
  <c r="N10" i="2" s="1" a="1"/>
  <c r="N10" i="2" s="1"/>
  <c r="O8" i="2"/>
  <c r="O9" i="2" l="1"/>
  <c r="O10" i="2" s="1" a="1"/>
  <c r="O10" i="2" s="1"/>
  <c r="P8" i="2"/>
  <c r="Q8" i="2" l="1"/>
  <c r="P9" i="2"/>
  <c r="P10" i="2" s="1" a="1"/>
  <c r="P10" i="2" s="1"/>
  <c r="R8" i="2" l="1"/>
  <c r="Q9" i="2"/>
  <c r="Q10" i="2" s="1" a="1"/>
  <c r="Q10" i="2" s="1"/>
  <c r="S8" i="2" l="1"/>
  <c r="R9" i="2"/>
  <c r="R10" i="2" s="1" a="1"/>
  <c r="R10" i="2" s="1"/>
  <c r="T8" i="2" l="1"/>
  <c r="S9" i="2"/>
  <c r="S10" i="2" s="1" a="1"/>
  <c r="S10" i="2" s="1"/>
  <c r="U8" i="2" l="1"/>
  <c r="T9" i="2"/>
  <c r="T10" i="2" s="1" a="1"/>
  <c r="T10" i="2" s="1"/>
  <c r="V8" i="2" l="1"/>
  <c r="U9" i="2"/>
  <c r="U10" i="2" s="1" a="1"/>
  <c r="U10" i="2" s="1"/>
  <c r="V9" i="2" l="1"/>
  <c r="V10" i="2" s="1" a="1"/>
  <c r="V10" i="2" s="1"/>
  <c r="W8" i="2"/>
  <c r="W9" i="2" l="1"/>
  <c r="W10" i="2" s="1" a="1"/>
  <c r="W10" i="2" s="1"/>
  <c r="X8" i="2"/>
  <c r="X9" i="2" l="1"/>
  <c r="X10" i="2" s="1" a="1"/>
  <c r="X10" i="2" s="1"/>
  <c r="Y8" i="2"/>
  <c r="Y9" i="2" l="1"/>
  <c r="Y10" i="2" s="1" a="1"/>
  <c r="Y10" i="2" s="1"/>
  <c r="Z8" i="2"/>
  <c r="AA8" i="2" l="1"/>
  <c r="Z9" i="2"/>
  <c r="Z10" i="2" s="1" a="1"/>
  <c r="Z10" i="2" s="1"/>
  <c r="AA9" i="2" l="1"/>
  <c r="AA10" i="2" s="1" a="1"/>
  <c r="AA10" i="2" s="1"/>
  <c r="AB8" i="2"/>
  <c r="AC8" i="2" l="1"/>
  <c r="AB9" i="2"/>
  <c r="AB10" i="2" s="1" a="1"/>
  <c r="AB10" i="2" s="1"/>
  <c r="AD8" i="2" l="1"/>
  <c r="AC9" i="2"/>
  <c r="AC10" i="2" s="1" a="1"/>
  <c r="AC10" i="2" s="1"/>
  <c r="AE8" i="2" l="1"/>
  <c r="AD9" i="2"/>
  <c r="AD10" i="2" s="1" a="1"/>
  <c r="AD10" i="2" s="1"/>
  <c r="AF8" i="2" l="1"/>
  <c r="AE9" i="2"/>
  <c r="AE10" i="2" s="1" a="1"/>
  <c r="AE10" i="2" s="1"/>
  <c r="AG8" i="2" l="1"/>
  <c r="AF9" i="2"/>
  <c r="AH8" i="2" l="1"/>
  <c r="AG9" i="2"/>
  <c r="AJ27" i="2" l="1"/>
  <c r="AK27" i="2" s="1"/>
  <c r="AI27" i="2"/>
  <c r="AI58" i="2"/>
  <c r="D9" i="13" l="1"/>
  <c r="D10" i="13" s="1" a="1"/>
  <c r="D10" i="13" s="1"/>
  <c r="E8" i="13"/>
  <c r="E9" i="13" s="1"/>
  <c r="E10" i="13" s="1" a="1"/>
  <c r="E10" i="13" s="1"/>
  <c r="D9" i="12"/>
  <c r="D10" i="12" s="1" a="1"/>
  <c r="D10" i="12" s="1"/>
  <c r="E8" i="12"/>
  <c r="F8" i="12" s="1"/>
  <c r="D9" i="11"/>
  <c r="E8" i="11"/>
  <c r="E9" i="11" s="1"/>
  <c r="D9" i="10"/>
  <c r="D10" i="10" s="1" a="1"/>
  <c r="D10" i="10" s="1"/>
  <c r="E8" i="10"/>
  <c r="E9" i="10" s="1"/>
  <c r="E10" i="10" s="1" a="1"/>
  <c r="E10" i="10" s="1"/>
  <c r="D9" i="9"/>
  <c r="D10" i="9" s="1" a="1"/>
  <c r="D10" i="9" s="1"/>
  <c r="E8" i="9"/>
  <c r="D9" i="8"/>
  <c r="D10" i="8" s="1" a="1"/>
  <c r="D10" i="8" s="1"/>
  <c r="E8" i="8"/>
  <c r="F8" i="8" s="1"/>
  <c r="G8" i="8" s="1"/>
  <c r="H8" i="8" s="1"/>
  <c r="D9" i="7"/>
  <c r="D10" i="7" s="1" a="1"/>
  <c r="D10" i="7" s="1"/>
  <c r="E8" i="7"/>
  <c r="F8" i="7" s="1"/>
  <c r="G8" i="7" s="1"/>
  <c r="H8" i="7" s="1"/>
  <c r="I8" i="7" s="1"/>
  <c r="J8" i="7" s="1"/>
  <c r="K8" i="7" s="1"/>
  <c r="L8" i="7" s="1"/>
  <c r="M8" i="7" s="1"/>
  <c r="N8" i="7" s="1"/>
  <c r="O8" i="7" s="1"/>
  <c r="P8" i="7" s="1"/>
  <c r="Q8" i="7" s="1"/>
  <c r="R8" i="7" s="1"/>
  <c r="S8" i="7" s="1"/>
  <c r="T8" i="7" s="1"/>
  <c r="U8" i="7" s="1"/>
  <c r="V8" i="7" s="1"/>
  <c r="W8" i="7" s="1"/>
  <c r="X8" i="7" s="1"/>
  <c r="Y8" i="7" s="1"/>
  <c r="Z8" i="7" s="1"/>
  <c r="AA8" i="7" s="1"/>
  <c r="AB8" i="7" s="1"/>
  <c r="AC8" i="7" s="1"/>
  <c r="AD8" i="7" s="1"/>
  <c r="AE8" i="7" s="1"/>
  <c r="AF8" i="7" s="1"/>
  <c r="D9" i="6"/>
  <c r="D10" i="6" s="1" a="1"/>
  <c r="D10" i="6" s="1"/>
  <c r="E8" i="6"/>
  <c r="E9" i="6" s="1"/>
  <c r="E10" i="6" s="1" a="1"/>
  <c r="E10" i="6" s="1"/>
  <c r="D9" i="5"/>
  <c r="D10" i="5" s="1" a="1"/>
  <c r="D10" i="5" s="1"/>
  <c r="E8" i="5"/>
  <c r="F8" i="5" s="1"/>
  <c r="G8" i="5" s="1"/>
  <c r="F8" i="13" l="1"/>
  <c r="F9" i="12"/>
  <c r="F10" i="12" s="1" a="1"/>
  <c r="F10" i="12" s="1"/>
  <c r="G8" i="12"/>
  <c r="E9" i="12"/>
  <c r="E10" i="12" s="1" a="1"/>
  <c r="E10" i="12" s="1"/>
  <c r="F8" i="11"/>
  <c r="F8" i="10"/>
  <c r="E9" i="9"/>
  <c r="E10" i="9" s="1" a="1"/>
  <c r="E10" i="9" s="1"/>
  <c r="F8" i="9"/>
  <c r="F9" i="8"/>
  <c r="F10" i="8" s="1" a="1"/>
  <c r="F10" i="8" s="1"/>
  <c r="E9" i="8"/>
  <c r="E10" i="8" s="1" a="1"/>
  <c r="E10" i="8" s="1"/>
  <c r="G9" i="8"/>
  <c r="G10" i="8" s="1" a="1"/>
  <c r="G10" i="8" s="1"/>
  <c r="H9" i="8"/>
  <c r="H10" i="8" s="1" a="1"/>
  <c r="H10" i="8" s="1"/>
  <c r="I8" i="8"/>
  <c r="E9" i="7"/>
  <c r="E10" i="7" s="1" a="1"/>
  <c r="E10" i="7" s="1"/>
  <c r="Q9" i="7"/>
  <c r="Q10" i="7" s="1" a="1"/>
  <c r="Q10" i="7" s="1"/>
  <c r="AC9" i="7"/>
  <c r="AC10" i="7" s="1" a="1"/>
  <c r="AC10" i="7" s="1"/>
  <c r="AB9" i="7"/>
  <c r="AB10" i="7" s="1" a="1"/>
  <c r="AB10" i="7" s="1"/>
  <c r="F9" i="7"/>
  <c r="F10" i="7" s="1" a="1"/>
  <c r="F10" i="7" s="1"/>
  <c r="R9" i="7"/>
  <c r="R10" i="7" s="1" a="1"/>
  <c r="R10" i="7" s="1"/>
  <c r="AD9" i="7"/>
  <c r="AD10" i="7" s="1" a="1"/>
  <c r="AD10" i="7" s="1"/>
  <c r="H9" i="7"/>
  <c r="H10" i="7" s="1" a="1"/>
  <c r="H10" i="7" s="1"/>
  <c r="T9" i="7"/>
  <c r="T10" i="7" s="1" a="1"/>
  <c r="T10" i="7" s="1"/>
  <c r="I9" i="7"/>
  <c r="I10" i="7" s="1" a="1"/>
  <c r="I10" i="7" s="1"/>
  <c r="U9" i="7"/>
  <c r="J9" i="7"/>
  <c r="J10" i="7" s="1" a="1"/>
  <c r="J10" i="7" s="1"/>
  <c r="V9" i="7"/>
  <c r="V10" i="7" s="1" a="1"/>
  <c r="V10" i="7" s="1"/>
  <c r="K9" i="7"/>
  <c r="K10" i="7" s="1" a="1"/>
  <c r="K10" i="7" s="1"/>
  <c r="W9" i="7"/>
  <c r="W10" i="7" s="1" a="1"/>
  <c r="W10" i="7" s="1"/>
  <c r="L9" i="7"/>
  <c r="L10" i="7" s="1" a="1"/>
  <c r="L10" i="7" s="1"/>
  <c r="X9" i="7"/>
  <c r="X10" i="7" s="1" a="1"/>
  <c r="X10" i="7" s="1"/>
  <c r="M9" i="7"/>
  <c r="M10" i="7" s="1" a="1"/>
  <c r="M10" i="7" s="1"/>
  <c r="Y9" i="7"/>
  <c r="Y10" i="7" s="1" a="1"/>
  <c r="Y10" i="7" s="1"/>
  <c r="N9" i="7"/>
  <c r="N10" i="7" s="1" a="1"/>
  <c r="N10" i="7" s="1"/>
  <c r="Z9" i="7"/>
  <c r="O9" i="7"/>
  <c r="O10" i="7" s="1" a="1"/>
  <c r="O10" i="7" s="1"/>
  <c r="AA9" i="7"/>
  <c r="AA10" i="7" s="1" a="1"/>
  <c r="AA10" i="7" s="1"/>
  <c r="P9" i="7"/>
  <c r="P10" i="7" s="1" a="1"/>
  <c r="P10" i="7" s="1"/>
  <c r="G9" i="7"/>
  <c r="G10" i="7" s="1" a="1"/>
  <c r="G10" i="7" s="1"/>
  <c r="S9" i="7"/>
  <c r="AE9" i="7"/>
  <c r="AE10" i="7" s="1" a="1"/>
  <c r="AE10" i="7" s="1"/>
  <c r="AF9" i="7"/>
  <c r="AF10" i="7" s="1" a="1"/>
  <c r="AF10" i="7" s="1"/>
  <c r="AG8" i="7"/>
  <c r="F8" i="6"/>
  <c r="E9" i="5"/>
  <c r="E10" i="5" s="1" a="1"/>
  <c r="E10" i="5" s="1"/>
  <c r="F9" i="5"/>
  <c r="F10" i="5" s="1" a="1"/>
  <c r="F10" i="5" s="1"/>
  <c r="G9" i="5"/>
  <c r="G10" i="5" s="1" a="1"/>
  <c r="G10" i="5" s="1"/>
  <c r="H8" i="5"/>
  <c r="E8" i="4"/>
  <c r="E9" i="4" s="1"/>
  <c r="E10" i="4" s="1" a="1"/>
  <c r="E10" i="4" s="1"/>
  <c r="D9" i="4"/>
  <c r="D10" i="4" s="1" a="1"/>
  <c r="D10" i="4" s="1"/>
  <c r="E8" i="3"/>
  <c r="F8" i="3" s="1"/>
  <c r="D9" i="3"/>
  <c r="F32" i="14"/>
  <c r="G32" i="14" s="1"/>
  <c r="E32" i="14"/>
  <c r="D31" i="14"/>
  <c r="F31" i="14" s="1"/>
  <c r="G31" i="14" s="1"/>
  <c r="D30" i="14"/>
  <c r="E30" i="14" s="1"/>
  <c r="D29" i="14"/>
  <c r="E29" i="14" s="1"/>
  <c r="D28" i="14"/>
  <c r="E28" i="14" s="1"/>
  <c r="D27" i="14"/>
  <c r="E27" i="14" s="1"/>
  <c r="D26" i="14"/>
  <c r="F26" i="14" s="1"/>
  <c r="G26" i="14" s="1"/>
  <c r="D25" i="14"/>
  <c r="E25" i="14" s="1"/>
  <c r="F24" i="14"/>
  <c r="G24" i="14" s="1"/>
  <c r="E24" i="14"/>
  <c r="D23" i="14"/>
  <c r="F23" i="14" s="1"/>
  <c r="G23" i="14" s="1"/>
  <c r="D22" i="14"/>
  <c r="E22" i="14" s="1"/>
  <c r="D21" i="14"/>
  <c r="F21" i="14" s="1"/>
  <c r="G21" i="14" s="1"/>
  <c r="D20" i="14"/>
  <c r="F20" i="14" s="1"/>
  <c r="G20" i="14" s="1"/>
  <c r="D19" i="14"/>
  <c r="F19" i="14" s="1"/>
  <c r="G19" i="14" s="1"/>
  <c r="D18" i="14"/>
  <c r="F18" i="14" s="1"/>
  <c r="G18" i="14" s="1"/>
  <c r="D17" i="14"/>
  <c r="F17" i="14" s="1"/>
  <c r="G17" i="14" s="1"/>
  <c r="G8" i="13" l="1"/>
  <c r="F9" i="13"/>
  <c r="F10" i="13" s="1" a="1"/>
  <c r="F10" i="13" s="1"/>
  <c r="G9" i="12"/>
  <c r="G10" i="12" s="1" a="1"/>
  <c r="G10" i="12" s="1"/>
  <c r="H8" i="12"/>
  <c r="F9" i="11"/>
  <c r="G8" i="11"/>
  <c r="G8" i="10"/>
  <c r="F9" i="10"/>
  <c r="F10" i="10" s="1" a="1"/>
  <c r="F10" i="10" s="1"/>
  <c r="F9" i="9"/>
  <c r="G8" i="9"/>
  <c r="J8" i="8"/>
  <c r="I9" i="8"/>
  <c r="I10" i="8" s="1" a="1"/>
  <c r="I10" i="8" s="1"/>
  <c r="AH8" i="7"/>
  <c r="AG9" i="7"/>
  <c r="AG10" i="7" s="1" a="1"/>
  <c r="AG10" i="7" s="1"/>
  <c r="F9" i="6"/>
  <c r="F10" i="6" s="1" a="1"/>
  <c r="F10" i="6" s="1"/>
  <c r="G8" i="6"/>
  <c r="I8" i="5"/>
  <c r="H9" i="5"/>
  <c r="H10" i="5" s="1" a="1"/>
  <c r="H10" i="5" s="1"/>
  <c r="F8" i="4"/>
  <c r="F28" i="14"/>
  <c r="G28" i="14" s="1"/>
  <c r="G8" i="3"/>
  <c r="F9" i="3"/>
  <c r="E9" i="3"/>
  <c r="F27" i="14"/>
  <c r="G27" i="14" s="1"/>
  <c r="F30" i="14"/>
  <c r="G30" i="14" s="1"/>
  <c r="E18" i="14"/>
  <c r="F25" i="14"/>
  <c r="G25" i="14" s="1"/>
  <c r="E21" i="14"/>
  <c r="E31" i="14"/>
  <c r="E19" i="14"/>
  <c r="E26" i="14"/>
  <c r="F29" i="14"/>
  <c r="G29" i="14" s="1"/>
  <c r="E17" i="14"/>
  <c r="E20" i="14"/>
  <c r="E23" i="14"/>
  <c r="F22" i="14"/>
  <c r="G22" i="14" s="1"/>
  <c r="G9" i="13" l="1"/>
  <c r="G10" i="13" s="1" a="1"/>
  <c r="G10" i="13" s="1"/>
  <c r="H8" i="13"/>
  <c r="I8" i="12"/>
  <c r="H9" i="12"/>
  <c r="H10" i="12" s="1" a="1"/>
  <c r="H10" i="12" s="1"/>
  <c r="G9" i="11"/>
  <c r="G10" i="11" s="1" a="1"/>
  <c r="G10" i="11" s="1"/>
  <c r="H8" i="11"/>
  <c r="H8" i="10"/>
  <c r="G9" i="10"/>
  <c r="G10" i="10" s="1" a="1"/>
  <c r="G10" i="10" s="1"/>
  <c r="G9" i="9"/>
  <c r="H8" i="9"/>
  <c r="K8" i="8"/>
  <c r="J9" i="8"/>
  <c r="J10" i="8" s="1" a="1"/>
  <c r="J10" i="8" s="1"/>
  <c r="G9" i="6"/>
  <c r="G10" i="6" s="1" a="1"/>
  <c r="G10" i="6" s="1"/>
  <c r="H8" i="6"/>
  <c r="J8" i="5"/>
  <c r="I9" i="5"/>
  <c r="I10" i="5" s="1" a="1"/>
  <c r="I10" i="5" s="1"/>
  <c r="F9" i="4"/>
  <c r="F10" i="4" s="1" a="1"/>
  <c r="F10" i="4" s="1"/>
  <c r="G8" i="4"/>
  <c r="G9" i="3"/>
  <c r="H8" i="3"/>
  <c r="AL11" i="2"/>
  <c r="H9" i="13" l="1"/>
  <c r="H10" i="13" s="1" a="1"/>
  <c r="H10" i="13" s="1"/>
  <c r="I8" i="13"/>
  <c r="I9" i="12"/>
  <c r="I10" i="12" s="1" a="1"/>
  <c r="I10" i="12" s="1"/>
  <c r="J8" i="12"/>
  <c r="H9" i="11"/>
  <c r="H10" i="11" s="1" a="1"/>
  <c r="H10" i="11" s="1"/>
  <c r="I8" i="11"/>
  <c r="H9" i="10"/>
  <c r="H10" i="10" s="1" a="1"/>
  <c r="H10" i="10" s="1"/>
  <c r="I8" i="10"/>
  <c r="H9" i="9"/>
  <c r="H10" i="9" s="1" a="1"/>
  <c r="H10" i="9" s="1"/>
  <c r="I8" i="9"/>
  <c r="L8" i="8"/>
  <c r="K9" i="8"/>
  <c r="K10" i="8" s="1" a="1"/>
  <c r="K10" i="8" s="1"/>
  <c r="H9" i="6"/>
  <c r="H10" i="6" s="1" a="1"/>
  <c r="H10" i="6" s="1"/>
  <c r="I8" i="6"/>
  <c r="K8" i="5"/>
  <c r="J9" i="5"/>
  <c r="J10" i="5" s="1" a="1"/>
  <c r="J10" i="5" s="1"/>
  <c r="H8" i="4"/>
  <c r="G9" i="4"/>
  <c r="G10" i="4" s="1" a="1"/>
  <c r="G10" i="4" s="1"/>
  <c r="H9" i="3"/>
  <c r="I8" i="3"/>
  <c r="AH59" i="13"/>
  <c r="AG59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J8" i="13" l="1"/>
  <c r="I9" i="13"/>
  <c r="I10" i="13" s="1" a="1"/>
  <c r="I10" i="13" s="1"/>
  <c r="J9" i="12"/>
  <c r="J10" i="12" s="1" a="1"/>
  <c r="J10" i="12" s="1"/>
  <c r="K8" i="12"/>
  <c r="I9" i="11"/>
  <c r="I10" i="11" s="1" a="1"/>
  <c r="I10" i="11" s="1"/>
  <c r="J8" i="11"/>
  <c r="J8" i="10"/>
  <c r="I9" i="10"/>
  <c r="I10" i="10" s="1" a="1"/>
  <c r="I10" i="10" s="1"/>
  <c r="I9" i="9"/>
  <c r="I10" i="9" s="1" a="1"/>
  <c r="I10" i="9" s="1"/>
  <c r="J8" i="9"/>
  <c r="M8" i="8"/>
  <c r="L9" i="8"/>
  <c r="I9" i="6"/>
  <c r="I10" i="6" s="1" a="1"/>
  <c r="I10" i="6" s="1"/>
  <c r="J8" i="6"/>
  <c r="L8" i="5"/>
  <c r="K9" i="5"/>
  <c r="K10" i="5" s="1" a="1"/>
  <c r="K10" i="5" s="1"/>
  <c r="H9" i="4"/>
  <c r="H10" i="4" s="1" a="1"/>
  <c r="H10" i="4" s="1"/>
  <c r="I8" i="4"/>
  <c r="I9" i="3"/>
  <c r="J8" i="3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J9" i="13" l="1"/>
  <c r="J10" i="13" s="1" a="1"/>
  <c r="J10" i="13" s="1"/>
  <c r="K8" i="13"/>
  <c r="L8" i="12"/>
  <c r="K9" i="12"/>
  <c r="K10" i="12" s="1" a="1"/>
  <c r="K10" i="12" s="1"/>
  <c r="K8" i="11"/>
  <c r="J9" i="11"/>
  <c r="J10" i="11" s="1" a="1"/>
  <c r="J10" i="11" s="1"/>
  <c r="K8" i="10"/>
  <c r="J9" i="10"/>
  <c r="J10" i="10" s="1" a="1"/>
  <c r="J10" i="10" s="1"/>
  <c r="K8" i="9"/>
  <c r="J9" i="9"/>
  <c r="J10" i="9" s="1" a="1"/>
  <c r="J10" i="9" s="1"/>
  <c r="N8" i="8"/>
  <c r="M9" i="8"/>
  <c r="M10" i="8" s="1" a="1"/>
  <c r="M10" i="8" s="1"/>
  <c r="J9" i="6"/>
  <c r="J10" i="6" s="1" a="1"/>
  <c r="J10" i="6" s="1"/>
  <c r="K8" i="6"/>
  <c r="M8" i="5"/>
  <c r="L9" i="5"/>
  <c r="L10" i="5" s="1" a="1"/>
  <c r="L10" i="5" s="1"/>
  <c r="I9" i="4"/>
  <c r="I10" i="4" s="1" a="1"/>
  <c r="I10" i="4" s="1"/>
  <c r="J8" i="4"/>
  <c r="J9" i="3"/>
  <c r="J10" i="3" s="1" a="1"/>
  <c r="J10" i="3" s="1"/>
  <c r="K8" i="3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K9" i="13" l="1"/>
  <c r="K10" i="13" s="1" a="1"/>
  <c r="K10" i="13" s="1"/>
  <c r="L8" i="13"/>
  <c r="M8" i="12"/>
  <c r="L9" i="12"/>
  <c r="L10" i="12" s="1" a="1"/>
  <c r="L10" i="12" s="1"/>
  <c r="L8" i="11"/>
  <c r="K9" i="11"/>
  <c r="K9" i="10"/>
  <c r="K10" i="10" s="1" a="1"/>
  <c r="K10" i="10" s="1"/>
  <c r="L8" i="10"/>
  <c r="L8" i="9"/>
  <c r="K9" i="9"/>
  <c r="K10" i="9" s="1" a="1"/>
  <c r="K10" i="9" s="1"/>
  <c r="O8" i="8"/>
  <c r="N9" i="8"/>
  <c r="N10" i="8" s="1" a="1"/>
  <c r="N10" i="8" s="1"/>
  <c r="K9" i="6"/>
  <c r="K10" i="6" s="1" a="1"/>
  <c r="K10" i="6" s="1"/>
  <c r="L8" i="6"/>
  <c r="N8" i="5"/>
  <c r="M9" i="5"/>
  <c r="M10" i="5" s="1" a="1"/>
  <c r="M10" i="5" s="1"/>
  <c r="J9" i="4"/>
  <c r="J10" i="4" s="1" a="1"/>
  <c r="J10" i="4" s="1"/>
  <c r="K8" i="4"/>
  <c r="K9" i="3"/>
  <c r="K10" i="3" s="1" a="1"/>
  <c r="K10" i="3" s="1"/>
  <c r="L8" i="3"/>
  <c r="AM9" i="2"/>
  <c r="M8" i="13" l="1"/>
  <c r="L9" i="13"/>
  <c r="L10" i="13" s="1" a="1"/>
  <c r="L10" i="13" s="1"/>
  <c r="M9" i="12"/>
  <c r="M10" i="12" s="1" a="1"/>
  <c r="M10" i="12" s="1"/>
  <c r="N8" i="12"/>
  <c r="L9" i="11"/>
  <c r="L10" i="11" s="1" a="1"/>
  <c r="L10" i="11" s="1"/>
  <c r="M8" i="11"/>
  <c r="L9" i="10"/>
  <c r="L10" i="10" s="1" a="1"/>
  <c r="L10" i="10" s="1"/>
  <c r="M8" i="10"/>
  <c r="M8" i="9"/>
  <c r="L9" i="9"/>
  <c r="L10" i="9" s="1" a="1"/>
  <c r="L10" i="9" s="1"/>
  <c r="P8" i="8"/>
  <c r="O9" i="8"/>
  <c r="O10" i="8" s="1" a="1"/>
  <c r="O10" i="8" s="1"/>
  <c r="L9" i="6"/>
  <c r="L10" i="6" s="1" a="1"/>
  <c r="L10" i="6" s="1"/>
  <c r="M8" i="6"/>
  <c r="O8" i="5"/>
  <c r="N9" i="5"/>
  <c r="N10" i="5" s="1" a="1"/>
  <c r="N10" i="5" s="1"/>
  <c r="K9" i="4"/>
  <c r="K10" i="4" s="1" a="1"/>
  <c r="K10" i="4" s="1"/>
  <c r="L8" i="4"/>
  <c r="M8" i="3"/>
  <c r="L9" i="3"/>
  <c r="L10" i="3" s="1" a="1"/>
  <c r="L10" i="3" s="1"/>
  <c r="AM9" i="3"/>
  <c r="AM9" i="4"/>
  <c r="AM9" i="8"/>
  <c r="AM9" i="9"/>
  <c r="AM9" i="10"/>
  <c r="AM9" i="11"/>
  <c r="AM9" i="12"/>
  <c r="AM9" i="13"/>
  <c r="AL56" i="2"/>
  <c r="AL57" i="2"/>
  <c r="AL58" i="2"/>
  <c r="AL56" i="3"/>
  <c r="AL57" i="3"/>
  <c r="AL58" i="3"/>
  <c r="AL56" i="4"/>
  <c r="AL57" i="4"/>
  <c r="AL58" i="4"/>
  <c r="AL56" i="5"/>
  <c r="AL57" i="5"/>
  <c r="AL58" i="5"/>
  <c r="AL56" i="6"/>
  <c r="AL57" i="6"/>
  <c r="AL58" i="6"/>
  <c r="AL56" i="7"/>
  <c r="AL57" i="7"/>
  <c r="AL58" i="7"/>
  <c r="AL56" i="8"/>
  <c r="AL57" i="8"/>
  <c r="AL58" i="8"/>
  <c r="AL56" i="9"/>
  <c r="AL57" i="9"/>
  <c r="AL58" i="9"/>
  <c r="AL56" i="10"/>
  <c r="AL57" i="10"/>
  <c r="AL58" i="10"/>
  <c r="AL56" i="11"/>
  <c r="AL57" i="11"/>
  <c r="AL58" i="11"/>
  <c r="AL56" i="12"/>
  <c r="AL57" i="12"/>
  <c r="AL58" i="12"/>
  <c r="AL56" i="13"/>
  <c r="AL57" i="13"/>
  <c r="AL58" i="13"/>
  <c r="AL55" i="2"/>
  <c r="AL55" i="3"/>
  <c r="AL55" i="4"/>
  <c r="AL55" i="5"/>
  <c r="AL55" i="6"/>
  <c r="AL55" i="7"/>
  <c r="AL55" i="8"/>
  <c r="AL55" i="9"/>
  <c r="AL55" i="10"/>
  <c r="AL55" i="11"/>
  <c r="AL55" i="12"/>
  <c r="AL55" i="13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12" i="4"/>
  <c r="AL13" i="4"/>
  <c r="AL14" i="4"/>
  <c r="AL15" i="4"/>
  <c r="AL16" i="4"/>
  <c r="AL17" i="4"/>
  <c r="AL18" i="4"/>
  <c r="AL19" i="4"/>
  <c r="AL20" i="4"/>
  <c r="AL21" i="4"/>
  <c r="AL22" i="4"/>
  <c r="AL23" i="4"/>
  <c r="AL24" i="4"/>
  <c r="AL25" i="4"/>
  <c r="AL26" i="4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12" i="6"/>
  <c r="AL13" i="6"/>
  <c r="AL14" i="6"/>
  <c r="AL15" i="6"/>
  <c r="AL16" i="6"/>
  <c r="AL17" i="6"/>
  <c r="AL18" i="6"/>
  <c r="AL19" i="6"/>
  <c r="AL20" i="6"/>
  <c r="AL21" i="6"/>
  <c r="AL22" i="6"/>
  <c r="AL23" i="6"/>
  <c r="AL24" i="6"/>
  <c r="AL25" i="6"/>
  <c r="AL26" i="6"/>
  <c r="AL12" i="7"/>
  <c r="AL13" i="7"/>
  <c r="AL14" i="7"/>
  <c r="AL15" i="7"/>
  <c r="AL16" i="7"/>
  <c r="AL17" i="7"/>
  <c r="AL18" i="7"/>
  <c r="AL19" i="7"/>
  <c r="AL20" i="7"/>
  <c r="AL21" i="7"/>
  <c r="AL22" i="7"/>
  <c r="AL23" i="7"/>
  <c r="AL24" i="7"/>
  <c r="AL25" i="7"/>
  <c r="AL26" i="7"/>
  <c r="AL12" i="8"/>
  <c r="AL13" i="8"/>
  <c r="AL14" i="8"/>
  <c r="AL15" i="8"/>
  <c r="AL16" i="8"/>
  <c r="AL17" i="8"/>
  <c r="AL18" i="8"/>
  <c r="AL19" i="8"/>
  <c r="AL20" i="8"/>
  <c r="AL21" i="8"/>
  <c r="AL22" i="8"/>
  <c r="AL23" i="8"/>
  <c r="AL24" i="8"/>
  <c r="AL25" i="8"/>
  <c r="AL26" i="8"/>
  <c r="AL12" i="9"/>
  <c r="AL13" i="9"/>
  <c r="AL14" i="9"/>
  <c r="AL15" i="9"/>
  <c r="AL16" i="9"/>
  <c r="AL17" i="9"/>
  <c r="AL18" i="9"/>
  <c r="AL19" i="9"/>
  <c r="AL20" i="9"/>
  <c r="AL21" i="9"/>
  <c r="AL22" i="9"/>
  <c r="AL23" i="9"/>
  <c r="AL24" i="9"/>
  <c r="AL25" i="9"/>
  <c r="AL26" i="9"/>
  <c r="AL12" i="10"/>
  <c r="AL13" i="10"/>
  <c r="AL14" i="10"/>
  <c r="AL15" i="10"/>
  <c r="AL16" i="10"/>
  <c r="AL17" i="10"/>
  <c r="AL18" i="10"/>
  <c r="AL19" i="10"/>
  <c r="AL20" i="10"/>
  <c r="AL21" i="10"/>
  <c r="AL22" i="10"/>
  <c r="AL23" i="10"/>
  <c r="AL24" i="10"/>
  <c r="AL25" i="10"/>
  <c r="AL26" i="10"/>
  <c r="AL12" i="11"/>
  <c r="AL13" i="11"/>
  <c r="AL14" i="11"/>
  <c r="AL15" i="11"/>
  <c r="AL16" i="11"/>
  <c r="AL17" i="11"/>
  <c r="AL18" i="11"/>
  <c r="AL19" i="11"/>
  <c r="AL20" i="11"/>
  <c r="AL21" i="11"/>
  <c r="AL22" i="11"/>
  <c r="AL23" i="11"/>
  <c r="AL24" i="11"/>
  <c r="AL25" i="11"/>
  <c r="AL26" i="11"/>
  <c r="AL12" i="12"/>
  <c r="AL13" i="12"/>
  <c r="AL14" i="12"/>
  <c r="AL15" i="12"/>
  <c r="AL16" i="12"/>
  <c r="AL17" i="12"/>
  <c r="AL18" i="12"/>
  <c r="AL19" i="12"/>
  <c r="AL20" i="12"/>
  <c r="AL21" i="12"/>
  <c r="AL22" i="12"/>
  <c r="AL23" i="12"/>
  <c r="AL24" i="12"/>
  <c r="AL25" i="12"/>
  <c r="AL26" i="12"/>
  <c r="AL12" i="13"/>
  <c r="AL13" i="13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L26" i="13"/>
  <c r="AL11" i="3"/>
  <c r="AL11" i="4"/>
  <c r="AL11" i="5"/>
  <c r="AL11" i="6"/>
  <c r="AL11" i="7"/>
  <c r="AL11" i="8"/>
  <c r="AL11" i="9"/>
  <c r="AL11" i="10"/>
  <c r="AL11" i="11"/>
  <c r="AL11" i="12"/>
  <c r="AL11" i="13"/>
  <c r="AI12" i="2"/>
  <c r="AJ12" i="2"/>
  <c r="AI13" i="2"/>
  <c r="AJ13" i="2"/>
  <c r="AI14" i="2"/>
  <c r="AJ14" i="2"/>
  <c r="AI15" i="2"/>
  <c r="AJ15" i="2"/>
  <c r="AI16" i="2"/>
  <c r="AJ16" i="2"/>
  <c r="AI17" i="2"/>
  <c r="AJ17" i="2"/>
  <c r="AI18" i="2"/>
  <c r="AJ18" i="2"/>
  <c r="AI19" i="2"/>
  <c r="AJ19" i="2"/>
  <c r="AI20" i="2"/>
  <c r="AJ20" i="2"/>
  <c r="AI21" i="2"/>
  <c r="AJ21" i="2"/>
  <c r="AI22" i="2"/>
  <c r="AJ22" i="2"/>
  <c r="AI23" i="2"/>
  <c r="AJ23" i="2"/>
  <c r="AI24" i="2"/>
  <c r="AJ24" i="2"/>
  <c r="AI25" i="2"/>
  <c r="AJ25" i="2"/>
  <c r="AI26" i="2"/>
  <c r="AJ26" i="2"/>
  <c r="AI28" i="2"/>
  <c r="AJ28" i="2"/>
  <c r="AL28" i="2" s="1"/>
  <c r="AI29" i="2"/>
  <c r="AJ29" i="2"/>
  <c r="AL29" i="2" s="1"/>
  <c r="AI30" i="2"/>
  <c r="AJ30" i="2"/>
  <c r="AK30" i="2" s="1"/>
  <c r="AI31" i="2"/>
  <c r="AJ31" i="2"/>
  <c r="AK31" i="2" s="1"/>
  <c r="AI32" i="2"/>
  <c r="AJ32" i="2"/>
  <c r="AL32" i="2" s="1"/>
  <c r="AI33" i="2"/>
  <c r="AJ33" i="2"/>
  <c r="AL33" i="2" s="1"/>
  <c r="AI34" i="2"/>
  <c r="AJ34" i="2"/>
  <c r="AK34" i="2" s="1"/>
  <c r="AI35" i="2"/>
  <c r="AJ35" i="2"/>
  <c r="AK35" i="2" s="1"/>
  <c r="AI36" i="2"/>
  <c r="AJ36" i="2"/>
  <c r="AL36" i="2" s="1"/>
  <c r="AI37" i="2"/>
  <c r="AJ37" i="2"/>
  <c r="AL37" i="2" s="1"/>
  <c r="AI38" i="2"/>
  <c r="AJ38" i="2"/>
  <c r="AK38" i="2" s="1"/>
  <c r="AI39" i="2"/>
  <c r="AJ39" i="2"/>
  <c r="AK39" i="2" s="1"/>
  <c r="AI40" i="2"/>
  <c r="AJ40" i="2"/>
  <c r="AL40" i="2" s="1"/>
  <c r="AI41" i="2"/>
  <c r="AJ41" i="2"/>
  <c r="AL41" i="2" s="1"/>
  <c r="AI42" i="2"/>
  <c r="AJ42" i="2"/>
  <c r="AK42" i="2" s="1"/>
  <c r="AI43" i="2"/>
  <c r="AJ43" i="2"/>
  <c r="AK43" i="2" s="1"/>
  <c r="AI44" i="2"/>
  <c r="AJ44" i="2"/>
  <c r="AL44" i="2" s="1"/>
  <c r="AI45" i="2"/>
  <c r="AJ45" i="2"/>
  <c r="AL45" i="2" s="1"/>
  <c r="AI46" i="2"/>
  <c r="AJ46" i="2"/>
  <c r="AK46" i="2" s="1"/>
  <c r="AI47" i="2"/>
  <c r="AJ47" i="2"/>
  <c r="AK47" i="2" s="1"/>
  <c r="AI48" i="2"/>
  <c r="AJ48" i="2"/>
  <c r="AL48" i="2" s="1"/>
  <c r="AI49" i="2"/>
  <c r="AJ49" i="2"/>
  <c r="AL49" i="2" s="1"/>
  <c r="AI50" i="2"/>
  <c r="AJ50" i="2"/>
  <c r="AK50" i="2" s="1"/>
  <c r="AI51" i="2"/>
  <c r="AJ51" i="2"/>
  <c r="AK51" i="2" s="1"/>
  <c r="AI52" i="2"/>
  <c r="AJ52" i="2"/>
  <c r="AL52" i="2" s="1"/>
  <c r="AI53" i="2"/>
  <c r="AJ53" i="2"/>
  <c r="AL53" i="2" s="1"/>
  <c r="AI54" i="2"/>
  <c r="AJ54" i="2"/>
  <c r="AI55" i="2"/>
  <c r="AJ55" i="2"/>
  <c r="AI56" i="2"/>
  <c r="AJ56" i="2"/>
  <c r="AI57" i="2"/>
  <c r="AJ57" i="2"/>
  <c r="AJ58" i="2"/>
  <c r="AI12" i="7"/>
  <c r="AJ12" i="7"/>
  <c r="AI13" i="7"/>
  <c r="AJ13" i="7"/>
  <c r="AI14" i="7"/>
  <c r="AJ14" i="7"/>
  <c r="AI15" i="7"/>
  <c r="AJ15" i="7"/>
  <c r="AI16" i="7"/>
  <c r="AJ16" i="7"/>
  <c r="AI17" i="7"/>
  <c r="AJ17" i="7"/>
  <c r="AI18" i="7"/>
  <c r="AJ18" i="7"/>
  <c r="AI19" i="7"/>
  <c r="AJ19" i="7"/>
  <c r="AI20" i="7"/>
  <c r="AJ20" i="7"/>
  <c r="AI21" i="7"/>
  <c r="AJ21" i="7"/>
  <c r="AI22" i="7"/>
  <c r="AJ22" i="7"/>
  <c r="AI23" i="7"/>
  <c r="AJ23" i="7"/>
  <c r="AI24" i="7"/>
  <c r="AJ24" i="7"/>
  <c r="AI25" i="7"/>
  <c r="AJ25" i="7"/>
  <c r="AI26" i="7"/>
  <c r="AJ26" i="7"/>
  <c r="AI27" i="7"/>
  <c r="AJ27" i="7"/>
  <c r="AK27" i="7" s="1"/>
  <c r="AI28" i="7"/>
  <c r="AJ28" i="7"/>
  <c r="AK28" i="7" s="1"/>
  <c r="AI29" i="7"/>
  <c r="AJ29" i="7"/>
  <c r="AL29" i="7" s="1"/>
  <c r="AI30" i="7"/>
  <c r="AJ30" i="7"/>
  <c r="AK30" i="7" s="1"/>
  <c r="AI31" i="7"/>
  <c r="AJ31" i="7"/>
  <c r="AI32" i="7"/>
  <c r="AJ32" i="7"/>
  <c r="AI33" i="7"/>
  <c r="AJ33" i="7"/>
  <c r="AL33" i="7" s="1"/>
  <c r="AI34" i="7"/>
  <c r="AJ34" i="7"/>
  <c r="AM34" i="7" s="1"/>
  <c r="AI35" i="7"/>
  <c r="AJ35" i="7"/>
  <c r="AM35" i="7" s="1"/>
  <c r="AK35" i="7" s="1"/>
  <c r="AI36" i="7"/>
  <c r="AJ36" i="7"/>
  <c r="AI37" i="7"/>
  <c r="AJ37" i="7"/>
  <c r="AL37" i="7" s="1"/>
  <c r="AI38" i="7"/>
  <c r="AJ38" i="7"/>
  <c r="AM38" i="7" s="1"/>
  <c r="AI39" i="7"/>
  <c r="AJ39" i="7"/>
  <c r="AM39" i="7" s="1"/>
  <c r="AK39" i="7" s="1"/>
  <c r="AI40" i="7"/>
  <c r="AJ40" i="7"/>
  <c r="AI41" i="7"/>
  <c r="AJ41" i="7"/>
  <c r="AL41" i="7" s="1"/>
  <c r="AI42" i="7"/>
  <c r="AJ42" i="7"/>
  <c r="AM42" i="7" s="1"/>
  <c r="AI43" i="7"/>
  <c r="AJ43" i="7"/>
  <c r="AM43" i="7" s="1"/>
  <c r="AK43" i="7" s="1"/>
  <c r="AI44" i="7"/>
  <c r="AJ44" i="7"/>
  <c r="AI45" i="7"/>
  <c r="AJ45" i="7"/>
  <c r="AL45" i="7" s="1"/>
  <c r="AI46" i="7"/>
  <c r="AJ46" i="7"/>
  <c r="AL46" i="7" s="1"/>
  <c r="AI47" i="7"/>
  <c r="AJ47" i="7"/>
  <c r="AL47" i="7" s="1"/>
  <c r="AI48" i="7"/>
  <c r="AJ48" i="7"/>
  <c r="AK48" i="7" s="1"/>
  <c r="AI49" i="7"/>
  <c r="AJ49" i="7"/>
  <c r="AL49" i="7" s="1"/>
  <c r="AI50" i="7"/>
  <c r="AJ50" i="7"/>
  <c r="AL50" i="7" s="1"/>
  <c r="AI51" i="7"/>
  <c r="AJ51" i="7"/>
  <c r="AL51" i="7" s="1"/>
  <c r="AI52" i="7"/>
  <c r="AJ52" i="7"/>
  <c r="AK52" i="7" s="1"/>
  <c r="AI53" i="7"/>
  <c r="AJ53" i="7"/>
  <c r="AL53" i="7" s="1"/>
  <c r="AI54" i="7"/>
  <c r="AJ54" i="7"/>
  <c r="AL54" i="7" s="1"/>
  <c r="AI55" i="7"/>
  <c r="AJ55" i="7"/>
  <c r="AI56" i="7"/>
  <c r="AJ56" i="7"/>
  <c r="AI57" i="7"/>
  <c r="AJ57" i="7"/>
  <c r="AI58" i="7"/>
  <c r="AJ58" i="7"/>
  <c r="AJ11" i="2"/>
  <c r="AJ11" i="7"/>
  <c r="AI11" i="2"/>
  <c r="AI11" i="7"/>
  <c r="AL54" i="2" l="1"/>
  <c r="AK54" i="2"/>
  <c r="M9" i="13"/>
  <c r="M10" i="13" s="1" a="1"/>
  <c r="M10" i="13" s="1"/>
  <c r="N8" i="13"/>
  <c r="N9" i="12"/>
  <c r="O8" i="12"/>
  <c r="N8" i="11"/>
  <c r="M9" i="11"/>
  <c r="M10" i="11" s="1" a="1"/>
  <c r="M10" i="11" s="1"/>
  <c r="N8" i="10"/>
  <c r="M9" i="10"/>
  <c r="M10" i="10" s="1" a="1"/>
  <c r="M10" i="10" s="1"/>
  <c r="N8" i="9"/>
  <c r="M9" i="9"/>
  <c r="M10" i="9" s="1" a="1"/>
  <c r="M10" i="9" s="1"/>
  <c r="Q8" i="8"/>
  <c r="P9" i="8"/>
  <c r="P10" i="8" s="1" a="1"/>
  <c r="P10" i="8" s="1"/>
  <c r="M9" i="6"/>
  <c r="M10" i="6" s="1" a="1"/>
  <c r="M10" i="6" s="1"/>
  <c r="N8" i="6"/>
  <c r="P8" i="5"/>
  <c r="O9" i="5"/>
  <c r="O10" i="5" s="1" a="1"/>
  <c r="O10" i="5" s="1"/>
  <c r="L9" i="4"/>
  <c r="L10" i="4" s="1" a="1"/>
  <c r="L10" i="4" s="1"/>
  <c r="M8" i="4"/>
  <c r="N8" i="3"/>
  <c r="M9" i="3"/>
  <c r="M10" i="3" s="1" a="1"/>
  <c r="M10" i="3" s="1"/>
  <c r="AL27" i="2"/>
  <c r="AL51" i="2"/>
  <c r="AL47" i="2"/>
  <c r="AL43" i="2"/>
  <c r="AL39" i="2"/>
  <c r="AL35" i="2"/>
  <c r="AL31" i="2"/>
  <c r="AK51" i="7"/>
  <c r="AM31" i="7"/>
  <c r="AK31" i="7" s="1"/>
  <c r="AK47" i="7"/>
  <c r="AM41" i="7"/>
  <c r="AK41" i="7" s="1"/>
  <c r="AK29" i="7"/>
  <c r="AM37" i="7"/>
  <c r="AK37" i="7" s="1"/>
  <c r="AM33" i="7"/>
  <c r="AK33" i="7" s="1"/>
  <c r="AL52" i="7"/>
  <c r="AL48" i="7"/>
  <c r="AL44" i="7"/>
  <c r="AL40" i="7"/>
  <c r="AL36" i="7"/>
  <c r="AL32" i="7"/>
  <c r="AL28" i="7"/>
  <c r="AK50" i="7"/>
  <c r="AK46" i="7"/>
  <c r="AL27" i="7"/>
  <c r="AL43" i="7"/>
  <c r="AL39" i="7"/>
  <c r="AL35" i="7"/>
  <c r="AL31" i="7"/>
  <c r="AM44" i="7"/>
  <c r="AK44" i="7" s="1"/>
  <c r="AM40" i="7"/>
  <c r="AK40" i="7" s="1"/>
  <c r="AM36" i="7"/>
  <c r="AM32" i="7"/>
  <c r="AK32" i="7" s="1"/>
  <c r="AK42" i="7"/>
  <c r="AK38" i="7"/>
  <c r="AK34" i="7"/>
  <c r="AK54" i="7"/>
  <c r="AK53" i="7"/>
  <c r="AK49" i="7"/>
  <c r="AK45" i="7"/>
  <c r="AL42" i="7"/>
  <c r="AL38" i="7"/>
  <c r="AL34" i="7"/>
  <c r="AL30" i="7"/>
  <c r="AK53" i="2"/>
  <c r="AK49" i="2"/>
  <c r="AK45" i="2"/>
  <c r="AK41" i="2"/>
  <c r="AK37" i="2"/>
  <c r="AK33" i="2"/>
  <c r="AK29" i="2"/>
  <c r="AL50" i="2"/>
  <c r="AL46" i="2"/>
  <c r="AL42" i="2"/>
  <c r="AL38" i="2"/>
  <c r="AL34" i="2"/>
  <c r="AL30" i="2"/>
  <c r="AK52" i="2"/>
  <c r="AK48" i="2"/>
  <c r="AK44" i="2"/>
  <c r="AK40" i="2"/>
  <c r="AK36" i="2"/>
  <c r="AK32" i="2"/>
  <c r="AK28" i="2"/>
  <c r="AK9" i="2" l="1"/>
  <c r="N9" i="13"/>
  <c r="N10" i="13" s="1" a="1"/>
  <c r="N10" i="13" s="1"/>
  <c r="O8" i="13"/>
  <c r="O9" i="12"/>
  <c r="P8" i="12"/>
  <c r="O8" i="11"/>
  <c r="N9" i="11"/>
  <c r="N10" i="11" s="1" a="1"/>
  <c r="N10" i="11" s="1"/>
  <c r="N9" i="10"/>
  <c r="N10" i="10" s="1" a="1"/>
  <c r="N10" i="10" s="1"/>
  <c r="O8" i="10"/>
  <c r="N9" i="9"/>
  <c r="N10" i="9" s="1" a="1"/>
  <c r="N10" i="9" s="1"/>
  <c r="O8" i="9"/>
  <c r="R8" i="8"/>
  <c r="Q9" i="8"/>
  <c r="AL9" i="7"/>
  <c r="N9" i="6"/>
  <c r="O8" i="6"/>
  <c r="Q8" i="5"/>
  <c r="P9" i="5"/>
  <c r="P10" i="5" s="1" a="1"/>
  <c r="P10" i="5" s="1"/>
  <c r="N8" i="4"/>
  <c r="M9" i="4"/>
  <c r="M10" i="4" s="1" a="1"/>
  <c r="M10" i="4" s="1"/>
  <c r="O8" i="3"/>
  <c r="N9" i="3"/>
  <c r="N10" i="3" s="1" a="1"/>
  <c r="N10" i="3" s="1"/>
  <c r="AM9" i="7"/>
  <c r="AL9" i="2"/>
  <c r="AK36" i="7"/>
  <c r="AK9" i="7" s="1"/>
  <c r="AN9" i="7" l="1"/>
  <c r="O9" i="13"/>
  <c r="O10" i="13" s="1" a="1"/>
  <c r="O10" i="13" s="1"/>
  <c r="P8" i="13"/>
  <c r="P9" i="12"/>
  <c r="P10" i="12" s="1" a="1"/>
  <c r="P10" i="12" s="1"/>
  <c r="Q8" i="12"/>
  <c r="P8" i="11"/>
  <c r="O9" i="11"/>
  <c r="O10" i="11" s="1" a="1"/>
  <c r="O10" i="11" s="1"/>
  <c r="P8" i="10"/>
  <c r="O9" i="10"/>
  <c r="O10" i="10" s="1" a="1"/>
  <c r="O10" i="10" s="1"/>
  <c r="O9" i="9"/>
  <c r="O10" i="9" s="1" a="1"/>
  <c r="O10" i="9" s="1"/>
  <c r="P8" i="9"/>
  <c r="S8" i="8"/>
  <c r="R9" i="8"/>
  <c r="R10" i="8" s="1" a="1"/>
  <c r="R10" i="8" s="1"/>
  <c r="O9" i="6"/>
  <c r="P8" i="6"/>
  <c r="R8" i="5"/>
  <c r="Q9" i="5"/>
  <c r="Q10" i="5" s="1" a="1"/>
  <c r="Q10" i="5" s="1"/>
  <c r="O8" i="4"/>
  <c r="N9" i="4"/>
  <c r="N10" i="4" s="1" a="1"/>
  <c r="N10" i="4" s="1"/>
  <c r="P8" i="3"/>
  <c r="O9" i="3"/>
  <c r="O10" i="3" s="1" a="1"/>
  <c r="O10" i="3" s="1"/>
  <c r="AN9" i="2"/>
  <c r="P9" i="13" l="1"/>
  <c r="P10" i="13" s="1" a="1"/>
  <c r="P10" i="13" s="1"/>
  <c r="Q8" i="13"/>
  <c r="Q9" i="12"/>
  <c r="Q10" i="12" s="1" a="1"/>
  <c r="Q10" i="12" s="1"/>
  <c r="R8" i="12"/>
  <c r="P9" i="11"/>
  <c r="Q8" i="11"/>
  <c r="P9" i="10"/>
  <c r="P10" i="10" s="1" a="1"/>
  <c r="P10" i="10" s="1"/>
  <c r="Q8" i="10"/>
  <c r="P9" i="9"/>
  <c r="P10" i="9" s="1" a="1"/>
  <c r="P10" i="9" s="1"/>
  <c r="Q8" i="9"/>
  <c r="T8" i="8"/>
  <c r="S9" i="8"/>
  <c r="S10" i="8" s="1" a="1"/>
  <c r="S10" i="8" s="1"/>
  <c r="Q8" i="6"/>
  <c r="P9" i="6"/>
  <c r="P10" i="6" s="1" a="1"/>
  <c r="P10" i="6" s="1"/>
  <c r="S8" i="5"/>
  <c r="R9" i="5"/>
  <c r="P8" i="4"/>
  <c r="O9" i="4"/>
  <c r="O10" i="4" s="1" a="1"/>
  <c r="O10" i="4" s="1"/>
  <c r="P9" i="3"/>
  <c r="P10" i="3" s="1" a="1"/>
  <c r="P10" i="3" s="1"/>
  <c r="Q8" i="3"/>
  <c r="R8" i="13" l="1"/>
  <c r="Q9" i="13"/>
  <c r="Q10" i="13" s="1" a="1"/>
  <c r="Q10" i="13" s="1"/>
  <c r="S8" i="12"/>
  <c r="R9" i="12"/>
  <c r="R10" i="12" s="1" a="1"/>
  <c r="R10" i="12" s="1"/>
  <c r="Q9" i="11"/>
  <c r="Q10" i="11" s="1" a="1"/>
  <c r="Q10" i="11" s="1"/>
  <c r="R8" i="11"/>
  <c r="R8" i="10"/>
  <c r="Q9" i="10"/>
  <c r="Q10" i="10" s="1" a="1"/>
  <c r="Q10" i="10" s="1"/>
  <c r="Q9" i="9"/>
  <c r="Q10" i="9" s="1" a="1"/>
  <c r="Q10" i="9" s="1"/>
  <c r="R8" i="9"/>
  <c r="U8" i="8"/>
  <c r="T9" i="8"/>
  <c r="T10" i="8" s="1" a="1"/>
  <c r="T10" i="8" s="1"/>
  <c r="Q9" i="6"/>
  <c r="Q10" i="6" s="1" a="1"/>
  <c r="Q10" i="6" s="1"/>
  <c r="R8" i="6"/>
  <c r="T8" i="5"/>
  <c r="S9" i="5"/>
  <c r="S10" i="5" s="1" a="1"/>
  <c r="S10" i="5" s="1"/>
  <c r="Q8" i="4"/>
  <c r="P9" i="4"/>
  <c r="P10" i="4" s="1" a="1"/>
  <c r="P10" i="4" s="1"/>
  <c r="Q9" i="3"/>
  <c r="Q10" i="3" s="1" a="1"/>
  <c r="Q10" i="3" s="1"/>
  <c r="R8" i="3"/>
  <c r="S8" i="13" l="1"/>
  <c r="R9" i="13"/>
  <c r="R10" i="13" s="1" a="1"/>
  <c r="R10" i="13" s="1"/>
  <c r="S9" i="12"/>
  <c r="S10" i="12" s="1" a="1"/>
  <c r="S10" i="12" s="1"/>
  <c r="T8" i="12"/>
  <c r="R9" i="11"/>
  <c r="R10" i="11" s="1" a="1"/>
  <c r="R10" i="11" s="1"/>
  <c r="S8" i="11"/>
  <c r="S8" i="10"/>
  <c r="R9" i="10"/>
  <c r="R10" i="10" s="1" a="1"/>
  <c r="R10" i="10" s="1"/>
  <c r="R9" i="9"/>
  <c r="R10" i="9" s="1" a="1"/>
  <c r="R10" i="9" s="1"/>
  <c r="S8" i="9"/>
  <c r="V8" i="8"/>
  <c r="U9" i="8"/>
  <c r="U10" i="8" s="1" a="1"/>
  <c r="U10" i="8" s="1"/>
  <c r="R9" i="6"/>
  <c r="R10" i="6" s="1" a="1"/>
  <c r="R10" i="6" s="1"/>
  <c r="S8" i="6"/>
  <c r="U8" i="5"/>
  <c r="T9" i="5"/>
  <c r="R8" i="4"/>
  <c r="Q9" i="4"/>
  <c r="Q10" i="4" s="1" a="1"/>
  <c r="Q10" i="4" s="1"/>
  <c r="R9" i="3"/>
  <c r="R10" i="3" s="1" a="1"/>
  <c r="R10" i="3" s="1"/>
  <c r="S8" i="3"/>
  <c r="S9" i="13" l="1"/>
  <c r="S10" i="13" s="1" a="1"/>
  <c r="S10" i="13" s="1"/>
  <c r="T8" i="13"/>
  <c r="U8" i="12"/>
  <c r="T9" i="12"/>
  <c r="T10" i="12" s="1" a="1"/>
  <c r="T10" i="12" s="1"/>
  <c r="S9" i="11"/>
  <c r="S10" i="11" s="1" a="1"/>
  <c r="S10" i="11" s="1"/>
  <c r="T8" i="11"/>
  <c r="S9" i="10"/>
  <c r="S10" i="10" s="1" a="1"/>
  <c r="S10" i="10" s="1"/>
  <c r="T8" i="10"/>
  <c r="S9" i="9"/>
  <c r="S10" i="9" s="1" a="1"/>
  <c r="S10" i="9" s="1"/>
  <c r="T8" i="9"/>
  <c r="W8" i="8"/>
  <c r="V9" i="8"/>
  <c r="V10" i="8" s="1" a="1"/>
  <c r="V10" i="8" s="1"/>
  <c r="T8" i="6"/>
  <c r="S9" i="6"/>
  <c r="S10" i="6" s="1" a="1"/>
  <c r="S10" i="6" s="1"/>
  <c r="V8" i="5"/>
  <c r="U9" i="5"/>
  <c r="U10" i="5" s="1" a="1"/>
  <c r="U10" i="5" s="1"/>
  <c r="R9" i="4"/>
  <c r="R10" i="4" s="1" a="1"/>
  <c r="R10" i="4" s="1"/>
  <c r="S8" i="4"/>
  <c r="S9" i="3"/>
  <c r="S10" i="3" s="1" a="1"/>
  <c r="S10" i="3" s="1"/>
  <c r="T8" i="3"/>
  <c r="T9" i="13" l="1"/>
  <c r="T10" i="13" s="1" a="1"/>
  <c r="T10" i="13" s="1"/>
  <c r="U8" i="13"/>
  <c r="U9" i="12"/>
  <c r="U10" i="12" s="1" a="1"/>
  <c r="U10" i="12" s="1"/>
  <c r="V8" i="12"/>
  <c r="T9" i="11"/>
  <c r="T10" i="11" s="1" a="1"/>
  <c r="T10" i="11" s="1"/>
  <c r="U8" i="11"/>
  <c r="T9" i="10"/>
  <c r="T10" i="10" s="1" a="1"/>
  <c r="T10" i="10" s="1"/>
  <c r="U8" i="10"/>
  <c r="T9" i="9"/>
  <c r="T10" i="9" s="1" a="1"/>
  <c r="T10" i="9" s="1"/>
  <c r="U8" i="9"/>
  <c r="X8" i="8"/>
  <c r="W9" i="8"/>
  <c r="W10" i="8" s="1" a="1"/>
  <c r="W10" i="8" s="1"/>
  <c r="U8" i="6"/>
  <c r="T9" i="6"/>
  <c r="T10" i="6" s="1" a="1"/>
  <c r="T10" i="6" s="1"/>
  <c r="W8" i="5"/>
  <c r="V9" i="5"/>
  <c r="V10" i="5" s="1" a="1"/>
  <c r="V10" i="5" s="1"/>
  <c r="S9" i="4"/>
  <c r="S10" i="4" s="1" a="1"/>
  <c r="S10" i="4" s="1"/>
  <c r="T8" i="4"/>
  <c r="U8" i="3"/>
  <c r="T9" i="3"/>
  <c r="T10" i="3" s="1" a="1"/>
  <c r="T10" i="3" s="1"/>
  <c r="U9" i="13" l="1"/>
  <c r="U10" i="13" s="1" a="1"/>
  <c r="U10" i="13" s="1"/>
  <c r="V8" i="13"/>
  <c r="W8" i="12"/>
  <c r="V9" i="12"/>
  <c r="V10" i="12" s="1" a="1"/>
  <c r="V10" i="12" s="1"/>
  <c r="U9" i="11"/>
  <c r="U10" i="11" s="1" a="1"/>
  <c r="U10" i="11" s="1"/>
  <c r="V8" i="11"/>
  <c r="V8" i="10"/>
  <c r="U9" i="10"/>
  <c r="U10" i="10" s="1" a="1"/>
  <c r="U10" i="10" s="1"/>
  <c r="U9" i="9"/>
  <c r="U10" i="9" s="1" a="1"/>
  <c r="U10" i="9" s="1"/>
  <c r="V8" i="9"/>
  <c r="Y8" i="8"/>
  <c r="X9" i="8"/>
  <c r="X10" i="8" s="1" a="1"/>
  <c r="X10" i="8" s="1"/>
  <c r="V8" i="6"/>
  <c r="U9" i="6"/>
  <c r="U10" i="6" s="1" a="1"/>
  <c r="U10" i="6" s="1"/>
  <c r="X8" i="5"/>
  <c r="W9" i="5"/>
  <c r="W10" i="5" s="1" a="1"/>
  <c r="W10" i="5" s="1"/>
  <c r="U8" i="4"/>
  <c r="T9" i="4"/>
  <c r="T10" i="4" s="1" a="1"/>
  <c r="T10" i="4" s="1"/>
  <c r="V8" i="3"/>
  <c r="U9" i="3"/>
  <c r="U10" i="3" s="1" a="1"/>
  <c r="U10" i="3" s="1"/>
  <c r="W8" i="13" l="1"/>
  <c r="V9" i="13"/>
  <c r="V10" i="13" s="1" a="1"/>
  <c r="V10" i="13" s="1"/>
  <c r="X8" i="12"/>
  <c r="W9" i="12"/>
  <c r="W10" i="12" s="1" a="1"/>
  <c r="W10" i="12" s="1"/>
  <c r="V9" i="11"/>
  <c r="V10" i="11" s="1" a="1"/>
  <c r="V10" i="11" s="1"/>
  <c r="W8" i="11"/>
  <c r="V9" i="10"/>
  <c r="V10" i="10" s="1" a="1"/>
  <c r="V10" i="10" s="1"/>
  <c r="W8" i="10"/>
  <c r="W8" i="9"/>
  <c r="V9" i="9"/>
  <c r="V10" i="9" s="1" a="1"/>
  <c r="V10" i="9" s="1"/>
  <c r="Z8" i="8"/>
  <c r="Y9" i="8"/>
  <c r="Y10" i="8" s="1" a="1"/>
  <c r="Y10" i="8" s="1"/>
  <c r="V9" i="6"/>
  <c r="V10" i="6" s="1" a="1"/>
  <c r="V10" i="6" s="1"/>
  <c r="W8" i="6"/>
  <c r="Y8" i="5"/>
  <c r="X9" i="5"/>
  <c r="X10" i="5" s="1" a="1"/>
  <c r="X10" i="5" s="1"/>
  <c r="V8" i="4"/>
  <c r="U9" i="4"/>
  <c r="U10" i="4" s="1" a="1"/>
  <c r="U10" i="4" s="1"/>
  <c r="V9" i="3"/>
  <c r="V10" i="3" s="1" a="1"/>
  <c r="V10" i="3" s="1"/>
  <c r="W8" i="3"/>
  <c r="W9" i="13" l="1"/>
  <c r="X8" i="13"/>
  <c r="Y8" i="12"/>
  <c r="X9" i="12"/>
  <c r="X10" i="12" s="1" a="1"/>
  <c r="X10" i="12" s="1"/>
  <c r="W9" i="11"/>
  <c r="W10" i="11" s="1" a="1"/>
  <c r="W10" i="11" s="1"/>
  <c r="X8" i="11"/>
  <c r="W9" i="10"/>
  <c r="W10" i="10" s="1" a="1"/>
  <c r="W10" i="10" s="1"/>
  <c r="X8" i="10"/>
  <c r="X8" i="9"/>
  <c r="W9" i="9"/>
  <c r="W10" i="9" s="1" a="1"/>
  <c r="W10" i="9" s="1"/>
  <c r="AA8" i="8"/>
  <c r="Z9" i="8"/>
  <c r="Z10" i="8" s="1" a="1"/>
  <c r="Z10" i="8" s="1"/>
  <c r="W9" i="6"/>
  <c r="W10" i="6" s="1" a="1"/>
  <c r="W10" i="6" s="1"/>
  <c r="X8" i="6"/>
  <c r="Z8" i="5"/>
  <c r="Y9" i="5"/>
  <c r="Y10" i="5" s="1" a="1"/>
  <c r="Y10" i="5" s="1"/>
  <c r="V9" i="4"/>
  <c r="V10" i="4" s="1" a="1"/>
  <c r="V10" i="4" s="1"/>
  <c r="W8" i="4"/>
  <c r="W9" i="3"/>
  <c r="W10" i="3" s="1" a="1"/>
  <c r="W10" i="3" s="1"/>
  <c r="X8" i="3"/>
  <c r="Y8" i="13" l="1"/>
  <c r="X9" i="13"/>
  <c r="X10" i="13" s="1" a="1"/>
  <c r="X10" i="13" s="1"/>
  <c r="Y9" i="12"/>
  <c r="Y10" i="12" s="1" a="1"/>
  <c r="Y10" i="12" s="1"/>
  <c r="Z8" i="12"/>
  <c r="X9" i="11"/>
  <c r="X10" i="11" s="1" a="1"/>
  <c r="X10" i="11" s="1"/>
  <c r="Y8" i="11"/>
  <c r="Y8" i="10"/>
  <c r="X9" i="10"/>
  <c r="X10" i="10" s="1" a="1"/>
  <c r="X10" i="10" s="1"/>
  <c r="Y8" i="9"/>
  <c r="X9" i="9"/>
  <c r="X10" i="9" s="1" a="1"/>
  <c r="X10" i="9" s="1"/>
  <c r="AB8" i="8"/>
  <c r="AA9" i="8"/>
  <c r="AA10" i="8" s="1" a="1"/>
  <c r="AA10" i="8" s="1"/>
  <c r="X9" i="6"/>
  <c r="X10" i="6" s="1" a="1"/>
  <c r="X10" i="6" s="1"/>
  <c r="Y8" i="6"/>
  <c r="AA8" i="5"/>
  <c r="Z9" i="5"/>
  <c r="Z10" i="5" s="1" a="1"/>
  <c r="Z10" i="5" s="1"/>
  <c r="W9" i="4"/>
  <c r="W10" i="4" s="1" a="1"/>
  <c r="W10" i="4" s="1"/>
  <c r="X8" i="4"/>
  <c r="Y8" i="3"/>
  <c r="X9" i="3"/>
  <c r="X10" i="3" s="1" a="1"/>
  <c r="X10" i="3" s="1"/>
  <c r="Y9" i="13" l="1"/>
  <c r="Y10" i="13" s="1" a="1"/>
  <c r="Y10" i="13" s="1"/>
  <c r="Z8" i="13"/>
  <c r="Z9" i="12"/>
  <c r="AA8" i="12"/>
  <c r="Z8" i="11"/>
  <c r="Y9" i="11"/>
  <c r="Y10" i="11" s="1" a="1"/>
  <c r="Y10" i="11" s="1"/>
  <c r="Y9" i="10"/>
  <c r="Y10" i="10" s="1" a="1"/>
  <c r="Y10" i="10" s="1"/>
  <c r="Z8" i="10"/>
  <c r="Z8" i="9"/>
  <c r="Y9" i="9"/>
  <c r="Y10" i="9" s="1" a="1"/>
  <c r="Y10" i="9" s="1"/>
  <c r="AC8" i="8"/>
  <c r="AB9" i="8"/>
  <c r="AB10" i="8" s="1" a="1"/>
  <c r="AB10" i="8" s="1"/>
  <c r="Y9" i="6"/>
  <c r="Y10" i="6" s="1" a="1"/>
  <c r="Y10" i="6" s="1"/>
  <c r="Z8" i="6"/>
  <c r="AB8" i="5"/>
  <c r="AA9" i="5"/>
  <c r="AA10" i="5" s="1" a="1"/>
  <c r="AA10" i="5" s="1"/>
  <c r="X9" i="4"/>
  <c r="X10" i="4" s="1" a="1"/>
  <c r="X10" i="4" s="1"/>
  <c r="Y8" i="4"/>
  <c r="Z8" i="3"/>
  <c r="Y9" i="3"/>
  <c r="Y10" i="3" s="1" a="1"/>
  <c r="Y10" i="3" s="1"/>
  <c r="Z9" i="13" l="1"/>
  <c r="Z10" i="13" s="1" a="1"/>
  <c r="Z10" i="13" s="1"/>
  <c r="AA8" i="13"/>
  <c r="AB8" i="12"/>
  <c r="AA9" i="12"/>
  <c r="AA8" i="11"/>
  <c r="Z9" i="11"/>
  <c r="Z10" i="11" s="1" a="1"/>
  <c r="Z10" i="11" s="1"/>
  <c r="AA8" i="10"/>
  <c r="Z9" i="10"/>
  <c r="Z10" i="10" s="1" a="1"/>
  <c r="Z10" i="10" s="1"/>
  <c r="Z9" i="9"/>
  <c r="AA8" i="9"/>
  <c r="AD8" i="8"/>
  <c r="AC9" i="8"/>
  <c r="AC10" i="8" s="1" a="1"/>
  <c r="AC10" i="8" s="1"/>
  <c r="AA8" i="6"/>
  <c r="Z9" i="6"/>
  <c r="Z10" i="6" s="1" a="1"/>
  <c r="Z10" i="6" s="1"/>
  <c r="AC8" i="5"/>
  <c r="AB9" i="5"/>
  <c r="AB10" i="5" s="1" a="1"/>
  <c r="AB10" i="5" s="1"/>
  <c r="Z8" i="4"/>
  <c r="Y9" i="4"/>
  <c r="Y10" i="4" s="1" a="1"/>
  <c r="Y10" i="4" s="1"/>
  <c r="AA8" i="3"/>
  <c r="Z9" i="3"/>
  <c r="Z10" i="3" s="1" a="1"/>
  <c r="Z10" i="3" s="1"/>
  <c r="AA9" i="13" l="1"/>
  <c r="AA10" i="13" s="1" a="1"/>
  <c r="AA10" i="13" s="1"/>
  <c r="AB8" i="13"/>
  <c r="AC8" i="12"/>
  <c r="AB9" i="12"/>
  <c r="AB10" i="12" s="1" a="1"/>
  <c r="AB10" i="12" s="1"/>
  <c r="AA9" i="11"/>
  <c r="AA10" i="11" s="1" a="1"/>
  <c r="AA10" i="11" s="1"/>
  <c r="AB8" i="11"/>
  <c r="AB8" i="10"/>
  <c r="AA9" i="10"/>
  <c r="AA10" i="10" s="1" a="1"/>
  <c r="AA10" i="10" s="1"/>
  <c r="AA9" i="9"/>
  <c r="AA10" i="9" s="1" a="1"/>
  <c r="AA10" i="9" s="1"/>
  <c r="AB8" i="9"/>
  <c r="AE8" i="8"/>
  <c r="AD9" i="8"/>
  <c r="AD10" i="8" s="1" a="1"/>
  <c r="AD10" i="8" s="1"/>
  <c r="AB8" i="6"/>
  <c r="AA9" i="6"/>
  <c r="AA10" i="6" s="1" a="1"/>
  <c r="AA10" i="6" s="1"/>
  <c r="AD8" i="5"/>
  <c r="AC9" i="5"/>
  <c r="AC10" i="5" s="1" a="1"/>
  <c r="AC10" i="5" s="1"/>
  <c r="AA8" i="4"/>
  <c r="Z9" i="4"/>
  <c r="Z10" i="4" s="1" a="1"/>
  <c r="Z10" i="4" s="1"/>
  <c r="AB8" i="3"/>
  <c r="AA9" i="3"/>
  <c r="AA10" i="3" s="1" a="1"/>
  <c r="AA10" i="3" s="1"/>
  <c r="AB9" i="13" l="1"/>
  <c r="AB10" i="13" s="1" a="1"/>
  <c r="AB10" i="13" s="1"/>
  <c r="AC8" i="13"/>
  <c r="AD8" i="12"/>
  <c r="AC9" i="12"/>
  <c r="AC10" i="12" s="1" a="1"/>
  <c r="AC10" i="12" s="1"/>
  <c r="AC8" i="11"/>
  <c r="AB9" i="11"/>
  <c r="AB10" i="11" s="1" a="1"/>
  <c r="AB10" i="11" s="1"/>
  <c r="AB9" i="10"/>
  <c r="AB10" i="10" s="1" a="1"/>
  <c r="AB10" i="10" s="1"/>
  <c r="AC8" i="10"/>
  <c r="AB9" i="9"/>
  <c r="AB10" i="9" s="1" a="1"/>
  <c r="AB10" i="9" s="1"/>
  <c r="AC8" i="9"/>
  <c r="AF8" i="8"/>
  <c r="AE9" i="8"/>
  <c r="AE10" i="8" s="1" a="1"/>
  <c r="AE10" i="8" s="1"/>
  <c r="AB9" i="6"/>
  <c r="AB10" i="6" s="1" a="1"/>
  <c r="AB10" i="6" s="1"/>
  <c r="AC8" i="6"/>
  <c r="AE8" i="5"/>
  <c r="AD9" i="5"/>
  <c r="AD10" i="5" s="1" a="1"/>
  <c r="AD10" i="5" s="1"/>
  <c r="AA9" i="4"/>
  <c r="AA10" i="4" s="1" a="1"/>
  <c r="AA10" i="4" s="1"/>
  <c r="AB8" i="4"/>
  <c r="AB9" i="3"/>
  <c r="AB10" i="3" s="1" a="1"/>
  <c r="AB10" i="3" s="1"/>
  <c r="AC8" i="3"/>
  <c r="AC9" i="13" l="1"/>
  <c r="AC10" i="13" s="1" a="1"/>
  <c r="AC10" i="13" s="1"/>
  <c r="AD8" i="13"/>
  <c r="AE8" i="12"/>
  <c r="AF8" i="12" s="1"/>
  <c r="AF9" i="12" s="1"/>
  <c r="AD9" i="12"/>
  <c r="AD10" i="12" s="1" a="1"/>
  <c r="AD10" i="12" s="1"/>
  <c r="AD8" i="11"/>
  <c r="AC9" i="11"/>
  <c r="AC10" i="11" s="1" a="1"/>
  <c r="AC10" i="11" s="1"/>
  <c r="AD8" i="10"/>
  <c r="AC9" i="10"/>
  <c r="AC10" i="10" s="1" a="1"/>
  <c r="AC10" i="10" s="1"/>
  <c r="AC9" i="9"/>
  <c r="AC10" i="9" s="1" a="1"/>
  <c r="AC10" i="9" s="1"/>
  <c r="AD8" i="9"/>
  <c r="AG8" i="8"/>
  <c r="AF9" i="8"/>
  <c r="AF10" i="8" s="1" a="1"/>
  <c r="AF10" i="8" s="1"/>
  <c r="AC9" i="6"/>
  <c r="AC10" i="6" s="1" a="1"/>
  <c r="AC10" i="6" s="1"/>
  <c r="AD8" i="6"/>
  <c r="AF8" i="5"/>
  <c r="AE9" i="5"/>
  <c r="AE10" i="5" s="1" a="1"/>
  <c r="AE10" i="5" s="1"/>
  <c r="AB9" i="4"/>
  <c r="AB10" i="4" s="1" a="1"/>
  <c r="AB10" i="4" s="1"/>
  <c r="AC8" i="4"/>
  <c r="AC9" i="3"/>
  <c r="AC10" i="3" s="1" a="1"/>
  <c r="AC10" i="3" s="1"/>
  <c r="AD8" i="3"/>
  <c r="AE8" i="13" l="1"/>
  <c r="AD9" i="13"/>
  <c r="AD10" i="13" s="1" a="1"/>
  <c r="AD10" i="13" s="1"/>
  <c r="AE9" i="12"/>
  <c r="AE10" i="12" s="1" a="1"/>
  <c r="AE10" i="12" s="1"/>
  <c r="AD9" i="11"/>
  <c r="AD10" i="11" s="1" a="1"/>
  <c r="AD10" i="11" s="1"/>
  <c r="AE8" i="11"/>
  <c r="AD9" i="10"/>
  <c r="AD10" i="10" s="1" a="1"/>
  <c r="AD10" i="10" s="1"/>
  <c r="AE8" i="10"/>
  <c r="AD9" i="9"/>
  <c r="AD10" i="9" s="1" a="1"/>
  <c r="AD10" i="9" s="1"/>
  <c r="AE8" i="9"/>
  <c r="AH8" i="8"/>
  <c r="AH9" i="8" s="1"/>
  <c r="AH10" i="8" s="1" a="1"/>
  <c r="AH10" i="8" s="1"/>
  <c r="AG9" i="8"/>
  <c r="AG10" i="8" s="1" a="1"/>
  <c r="AG10" i="8" s="1"/>
  <c r="AE8" i="6"/>
  <c r="AD9" i="6"/>
  <c r="AD10" i="6" s="1" a="1"/>
  <c r="AD10" i="6" s="1"/>
  <c r="AG8" i="5"/>
  <c r="AF9" i="5"/>
  <c r="AF10" i="5" s="1" a="1"/>
  <c r="AF10" i="5" s="1"/>
  <c r="AC9" i="4"/>
  <c r="AC10" i="4" s="1" a="1"/>
  <c r="AC10" i="4" s="1"/>
  <c r="AD8" i="4"/>
  <c r="AD9" i="3"/>
  <c r="AD10" i="3" s="1" a="1"/>
  <c r="AD10" i="3" s="1"/>
  <c r="AE8" i="3"/>
  <c r="AF8" i="13" l="1"/>
  <c r="AE9" i="13"/>
  <c r="AE10" i="13" s="1" a="1"/>
  <c r="AE10" i="13" s="1"/>
  <c r="AE9" i="11"/>
  <c r="AE10" i="11" s="1" a="1"/>
  <c r="AE10" i="11" s="1"/>
  <c r="AF8" i="11"/>
  <c r="AF8" i="10"/>
  <c r="AE9" i="10"/>
  <c r="AE10" i="10" s="1" a="1"/>
  <c r="AE10" i="10" s="1"/>
  <c r="AE9" i="9"/>
  <c r="AE10" i="9" s="1" a="1"/>
  <c r="AE10" i="9" s="1"/>
  <c r="AF8" i="9"/>
  <c r="AJ33" i="8"/>
  <c r="AJ45" i="8"/>
  <c r="AI33" i="8"/>
  <c r="AI16" i="8"/>
  <c r="AJ39" i="8"/>
  <c r="AI25" i="8"/>
  <c r="AJ27" i="8"/>
  <c r="AJ42" i="8"/>
  <c r="AJ36" i="8"/>
  <c r="AI22" i="8"/>
  <c r="AI26" i="8"/>
  <c r="AI34" i="8"/>
  <c r="AI28" i="8"/>
  <c r="AI20" i="8"/>
  <c r="AI14" i="8"/>
  <c r="AJ13" i="8"/>
  <c r="AI41" i="8"/>
  <c r="AI57" i="8"/>
  <c r="AI56" i="8"/>
  <c r="AI29" i="8"/>
  <c r="AI30" i="8"/>
  <c r="AI27" i="8"/>
  <c r="AJ58" i="8"/>
  <c r="AI15" i="8"/>
  <c r="AI55" i="8"/>
  <c r="AJ15" i="8"/>
  <c r="AJ26" i="8"/>
  <c r="AJ37" i="8"/>
  <c r="AJ53" i="8"/>
  <c r="AJ23" i="8"/>
  <c r="AJ31" i="8"/>
  <c r="AI42" i="8"/>
  <c r="AI18" i="8"/>
  <c r="AI52" i="8"/>
  <c r="AI19" i="8"/>
  <c r="AJ46" i="8"/>
  <c r="AJ56" i="8"/>
  <c r="AJ54" i="8"/>
  <c r="AI46" i="8"/>
  <c r="AJ17" i="8"/>
  <c r="AI17" i="8"/>
  <c r="AJ50" i="8"/>
  <c r="AJ35" i="8"/>
  <c r="AI48" i="8"/>
  <c r="AJ28" i="8"/>
  <c r="AI49" i="8"/>
  <c r="AI36" i="8"/>
  <c r="AJ20" i="8"/>
  <c r="AJ30" i="8"/>
  <c r="AI13" i="8"/>
  <c r="AI24" i="8"/>
  <c r="AJ21" i="8"/>
  <c r="AJ22" i="8"/>
  <c r="AJ25" i="8"/>
  <c r="AI44" i="8"/>
  <c r="AJ57" i="8"/>
  <c r="AJ52" i="8"/>
  <c r="AI45" i="8"/>
  <c r="AI39" i="8"/>
  <c r="AJ29" i="8"/>
  <c r="AJ51" i="8"/>
  <c r="AJ19" i="8"/>
  <c r="AJ48" i="8"/>
  <c r="AJ44" i="8"/>
  <c r="AJ11" i="8"/>
  <c r="AI11" i="8"/>
  <c r="AI12" i="8"/>
  <c r="AI53" i="8"/>
  <c r="AJ47" i="8"/>
  <c r="AI50" i="8"/>
  <c r="AI38" i="8"/>
  <c r="AJ14" i="8"/>
  <c r="AI35" i="8"/>
  <c r="AJ32" i="8"/>
  <c r="AI21" i="8"/>
  <c r="AJ12" i="8"/>
  <c r="AJ43" i="8"/>
  <c r="AJ49" i="8"/>
  <c r="AI51" i="8"/>
  <c r="AJ34" i="8"/>
  <c r="AJ41" i="8"/>
  <c r="AJ38" i="8"/>
  <c r="AI58" i="8"/>
  <c r="AI40" i="8"/>
  <c r="AJ40" i="8"/>
  <c r="AI37" i="8"/>
  <c r="AI32" i="8"/>
  <c r="AI31" i="8"/>
  <c r="AJ24" i="8"/>
  <c r="AJ18" i="8"/>
  <c r="AI43" i="8"/>
  <c r="AI23" i="8"/>
  <c r="AI47" i="8"/>
  <c r="AJ55" i="8"/>
  <c r="AI54" i="8"/>
  <c r="AJ16" i="8"/>
  <c r="AE9" i="6"/>
  <c r="AE10" i="6" s="1" a="1"/>
  <c r="AE10" i="6" s="1"/>
  <c r="AF8" i="6"/>
  <c r="AH8" i="5"/>
  <c r="AH9" i="5" s="1"/>
  <c r="AH10" i="5" s="1" a="1"/>
  <c r="AH10" i="5" s="1"/>
  <c r="AG9" i="5"/>
  <c r="AG10" i="5" s="1" a="1"/>
  <c r="AG10" i="5" s="1"/>
  <c r="AE8" i="4"/>
  <c r="AD9" i="4"/>
  <c r="AD10" i="4" s="1" a="1"/>
  <c r="AD10" i="4" s="1"/>
  <c r="AF8" i="3"/>
  <c r="AE9" i="3"/>
  <c r="AE10" i="3" s="1" a="1"/>
  <c r="AE10" i="3" s="1"/>
  <c r="AF9" i="13" l="1"/>
  <c r="AF10" i="13" s="1" a="1"/>
  <c r="AF10" i="13" s="1"/>
  <c r="AG8" i="13"/>
  <c r="AF9" i="11"/>
  <c r="AF10" i="11" s="1" a="1"/>
  <c r="AF10" i="11" s="1"/>
  <c r="AG8" i="11"/>
  <c r="AG8" i="10"/>
  <c r="AF9" i="10"/>
  <c r="AF10" i="10" s="1" a="1"/>
  <c r="AF10" i="10" s="1"/>
  <c r="AF9" i="9"/>
  <c r="AF10" i="9" s="1" a="1"/>
  <c r="AF10" i="9" s="1"/>
  <c r="AG8" i="9"/>
  <c r="AK43" i="8"/>
  <c r="AL43" i="8"/>
  <c r="AL29" i="8"/>
  <c r="AK29" i="8"/>
  <c r="AK46" i="8"/>
  <c r="AL46" i="8"/>
  <c r="AL49" i="8"/>
  <c r="AK49" i="8"/>
  <c r="AK38" i="8"/>
  <c r="AL38" i="8"/>
  <c r="AL41" i="8"/>
  <c r="AK41" i="8"/>
  <c r="AK47" i="8"/>
  <c r="AL47" i="8"/>
  <c r="AL52" i="8"/>
  <c r="AK52" i="8"/>
  <c r="AL28" i="8"/>
  <c r="AK28" i="8"/>
  <c r="AL36" i="8"/>
  <c r="AK36" i="8"/>
  <c r="AK35" i="8"/>
  <c r="AL35" i="8"/>
  <c r="AK34" i="8"/>
  <c r="AL34" i="8"/>
  <c r="AK42" i="8"/>
  <c r="AL42" i="8"/>
  <c r="AK50" i="8"/>
  <c r="AL50" i="8"/>
  <c r="AL53" i="8"/>
  <c r="AK53" i="8"/>
  <c r="AK39" i="8"/>
  <c r="AL39" i="8"/>
  <c r="AL44" i="8"/>
  <c r="AK44" i="8"/>
  <c r="AL37" i="8"/>
  <c r="AK37" i="8"/>
  <c r="AL48" i="8"/>
  <c r="AK48" i="8"/>
  <c r="AL27" i="8"/>
  <c r="AK27" i="8"/>
  <c r="AL32" i="8"/>
  <c r="AK32" i="8"/>
  <c r="AK54" i="8"/>
  <c r="AL54" i="8"/>
  <c r="AL45" i="8"/>
  <c r="AK45" i="8"/>
  <c r="AK31" i="8"/>
  <c r="AL31" i="8"/>
  <c r="AL40" i="8"/>
  <c r="AK40" i="8"/>
  <c r="AK51" i="8"/>
  <c r="AL51" i="8"/>
  <c r="AK30" i="8"/>
  <c r="AL30" i="8"/>
  <c r="AL33" i="8"/>
  <c r="AK33" i="8"/>
  <c r="AF9" i="6"/>
  <c r="AF10" i="6" s="1" a="1"/>
  <c r="AF10" i="6" s="1"/>
  <c r="AG8" i="6"/>
  <c r="AJ12" i="5"/>
  <c r="AI46" i="5"/>
  <c r="AI28" i="5"/>
  <c r="AJ54" i="5"/>
  <c r="AI20" i="5"/>
  <c r="AJ42" i="5"/>
  <c r="AI29" i="5"/>
  <c r="AJ13" i="5"/>
  <c r="AJ22" i="5"/>
  <c r="AI12" i="5"/>
  <c r="AI24" i="5"/>
  <c r="AI49" i="5"/>
  <c r="AI42" i="5"/>
  <c r="AI44" i="5"/>
  <c r="AI45" i="5"/>
  <c r="AJ16" i="5"/>
  <c r="AI41" i="5"/>
  <c r="AJ57" i="5"/>
  <c r="AJ52" i="5"/>
  <c r="AJ31" i="5"/>
  <c r="AJ40" i="5"/>
  <c r="AI14" i="5"/>
  <c r="AI47" i="5"/>
  <c r="AI36" i="5"/>
  <c r="AJ29" i="5"/>
  <c r="AJ55" i="5"/>
  <c r="AJ44" i="5"/>
  <c r="AI40" i="5"/>
  <c r="AI51" i="5"/>
  <c r="AI34" i="5"/>
  <c r="AJ17" i="5"/>
  <c r="AJ25" i="5"/>
  <c r="AJ49" i="5"/>
  <c r="AI21" i="5"/>
  <c r="AJ23" i="5"/>
  <c r="AI38" i="5"/>
  <c r="AI35" i="5"/>
  <c r="AJ38" i="5"/>
  <c r="AJ24" i="5"/>
  <c r="AI13" i="5"/>
  <c r="AI15" i="5"/>
  <c r="AJ48" i="5"/>
  <c r="AJ45" i="5"/>
  <c r="AJ53" i="5"/>
  <c r="AI17" i="5"/>
  <c r="AI39" i="5"/>
  <c r="AJ41" i="5"/>
  <c r="AI50" i="5"/>
  <c r="AJ36" i="5"/>
  <c r="AJ15" i="5"/>
  <c r="AI19" i="5"/>
  <c r="AJ14" i="5"/>
  <c r="AI27" i="5"/>
  <c r="AI43" i="5"/>
  <c r="AI33" i="5"/>
  <c r="AJ20" i="5"/>
  <c r="AI37" i="5"/>
  <c r="AI11" i="5"/>
  <c r="AI22" i="5"/>
  <c r="AJ51" i="5"/>
  <c r="AJ11" i="5"/>
  <c r="AJ34" i="5"/>
  <c r="AJ32" i="5"/>
  <c r="AJ27" i="5"/>
  <c r="AJ43" i="5"/>
  <c r="AI58" i="5"/>
  <c r="AJ56" i="5"/>
  <c r="AI56" i="5"/>
  <c r="AJ39" i="5"/>
  <c r="AJ19" i="5"/>
  <c r="AJ26" i="5"/>
  <c r="AI48" i="5"/>
  <c r="AI18" i="5"/>
  <c r="AI53" i="5"/>
  <c r="AJ46" i="5"/>
  <c r="AI26" i="5"/>
  <c r="AJ21" i="5"/>
  <c r="AI32" i="5"/>
  <c r="AI16" i="5"/>
  <c r="AI25" i="5"/>
  <c r="AJ37" i="5"/>
  <c r="AJ33" i="5"/>
  <c r="AI52" i="5"/>
  <c r="AJ28" i="5"/>
  <c r="AJ47" i="5"/>
  <c r="AI31" i="5"/>
  <c r="AJ58" i="5"/>
  <c r="AI23" i="5"/>
  <c r="AI57" i="5"/>
  <c r="AJ30" i="5"/>
  <c r="AI30" i="5"/>
  <c r="AJ18" i="5"/>
  <c r="AJ35" i="5"/>
  <c r="AI55" i="5"/>
  <c r="AJ50" i="5"/>
  <c r="AI54" i="5"/>
  <c r="AE9" i="4"/>
  <c r="AE10" i="4" s="1" a="1"/>
  <c r="AE10" i="4" s="1"/>
  <c r="AF8" i="4"/>
  <c r="AG8" i="3"/>
  <c r="AF9" i="3"/>
  <c r="AF10" i="3" s="1" a="1"/>
  <c r="AF10" i="3" s="1"/>
  <c r="AH8" i="13" l="1"/>
  <c r="AH9" i="13" s="1"/>
  <c r="AH10" i="13" s="1" a="1"/>
  <c r="AH10" i="13" s="1"/>
  <c r="AG9" i="13"/>
  <c r="AG10" i="13" s="1" a="1"/>
  <c r="AG10" i="13" s="1"/>
  <c r="AI36" i="12"/>
  <c r="AJ34" i="12"/>
  <c r="AJ55" i="12"/>
  <c r="AJ57" i="12"/>
  <c r="AI38" i="12"/>
  <c r="AJ19" i="12"/>
  <c r="AI26" i="12"/>
  <c r="AI47" i="12"/>
  <c r="AI27" i="12"/>
  <c r="AI39" i="12"/>
  <c r="AI37" i="12"/>
  <c r="AI17" i="12"/>
  <c r="AJ49" i="12"/>
  <c r="AJ51" i="12"/>
  <c r="AJ38" i="12"/>
  <c r="AJ29" i="12"/>
  <c r="AI21" i="12"/>
  <c r="AI22" i="12"/>
  <c r="AJ30" i="12"/>
  <c r="AI24" i="12"/>
  <c r="AJ52" i="12"/>
  <c r="AI19" i="12"/>
  <c r="AI15" i="12"/>
  <c r="AJ32" i="12"/>
  <c r="AJ21" i="12"/>
  <c r="AJ45" i="12"/>
  <c r="AI20" i="12"/>
  <c r="AI51" i="12"/>
  <c r="AJ36" i="12"/>
  <c r="AJ44" i="12"/>
  <c r="AI49" i="12"/>
  <c r="AI48" i="12"/>
  <c r="AJ27" i="12"/>
  <c r="AI52" i="12"/>
  <c r="AI16" i="12"/>
  <c r="AJ15" i="12"/>
  <c r="AJ50" i="12"/>
  <c r="AJ22" i="12"/>
  <c r="AI32" i="12"/>
  <c r="AJ58" i="12"/>
  <c r="AI33" i="12"/>
  <c r="AJ17" i="12"/>
  <c r="AJ14" i="12"/>
  <c r="AJ53" i="12"/>
  <c r="AJ26" i="12"/>
  <c r="AJ18" i="12"/>
  <c r="AJ46" i="12"/>
  <c r="AJ48" i="12"/>
  <c r="AJ41" i="12"/>
  <c r="AJ47" i="12"/>
  <c r="AI34" i="12"/>
  <c r="AI11" i="12"/>
  <c r="AI45" i="12"/>
  <c r="AI25" i="12"/>
  <c r="AI43" i="12"/>
  <c r="AJ56" i="12"/>
  <c r="AJ37" i="12"/>
  <c r="AJ40" i="12"/>
  <c r="AI46" i="12"/>
  <c r="AJ33" i="12"/>
  <c r="AI50" i="12"/>
  <c r="AI53" i="12"/>
  <c r="AI56" i="12"/>
  <c r="AJ42" i="12"/>
  <c r="AJ25" i="12"/>
  <c r="AI44" i="12"/>
  <c r="AJ11" i="12"/>
  <c r="AI35" i="12"/>
  <c r="AJ28" i="12"/>
  <c r="AJ39" i="12"/>
  <c r="AI31" i="12"/>
  <c r="AI42" i="12"/>
  <c r="AI40" i="12"/>
  <c r="AJ43" i="12"/>
  <c r="AI18" i="12"/>
  <c r="AJ54" i="12"/>
  <c r="AI41" i="12"/>
  <c r="AJ16" i="12"/>
  <c r="AI54" i="12"/>
  <c r="AI30" i="12"/>
  <c r="AI28" i="12"/>
  <c r="AI14" i="12"/>
  <c r="AI58" i="12"/>
  <c r="AJ12" i="12"/>
  <c r="AJ20" i="12"/>
  <c r="AI13" i="12"/>
  <c r="AJ23" i="12"/>
  <c r="AI23" i="12"/>
  <c r="AJ31" i="12"/>
  <c r="AJ24" i="12"/>
  <c r="AI55" i="12"/>
  <c r="AI57" i="12"/>
  <c r="AJ35" i="12"/>
  <c r="AI29" i="12"/>
  <c r="AJ13" i="12"/>
  <c r="AI12" i="12"/>
  <c r="AG9" i="11"/>
  <c r="AG10" i="11" s="1" a="1"/>
  <c r="AG10" i="11" s="1"/>
  <c r="AH8" i="11"/>
  <c r="AH9" i="11" s="1"/>
  <c r="AH10" i="11" s="1" a="1"/>
  <c r="AH10" i="11" s="1"/>
  <c r="AG9" i="10"/>
  <c r="AH8" i="10"/>
  <c r="AG9" i="9"/>
  <c r="AG10" i="9" s="1" a="1"/>
  <c r="AG10" i="9" s="1"/>
  <c r="AH8" i="9"/>
  <c r="AH9" i="9" s="1"/>
  <c r="AK9" i="8"/>
  <c r="AL9" i="8"/>
  <c r="AG9" i="6"/>
  <c r="AG10" i="6" s="1" a="1"/>
  <c r="AG10" i="6" s="1"/>
  <c r="AH8" i="6"/>
  <c r="AH9" i="6" s="1"/>
  <c r="AH10" i="6" s="1" a="1"/>
  <c r="AH10" i="6" s="1"/>
  <c r="AL50" i="5"/>
  <c r="AK50" i="5"/>
  <c r="AL41" i="5"/>
  <c r="AM41" i="5"/>
  <c r="AK41" i="5" s="1"/>
  <c r="AK28" i="5"/>
  <c r="AL28" i="5"/>
  <c r="AM33" i="5"/>
  <c r="AK33" i="5" s="1"/>
  <c r="AL33" i="5"/>
  <c r="AL37" i="5"/>
  <c r="AM37" i="5"/>
  <c r="AK37" i="5" s="1"/>
  <c r="AM39" i="5"/>
  <c r="AK39" i="5" s="1"/>
  <c r="AL39" i="5"/>
  <c r="AL49" i="5"/>
  <c r="AK49" i="5"/>
  <c r="AM40" i="5"/>
  <c r="AK40" i="5" s="1"/>
  <c r="AL40" i="5"/>
  <c r="AL53" i="5"/>
  <c r="AK53" i="5"/>
  <c r="AM31" i="5"/>
  <c r="AK31" i="5" s="1"/>
  <c r="AL31" i="5"/>
  <c r="AM35" i="5"/>
  <c r="AK35" i="5" s="1"/>
  <c r="AL35" i="5"/>
  <c r="AL45" i="5"/>
  <c r="AK45" i="5"/>
  <c r="AK52" i="5"/>
  <c r="AL52" i="5"/>
  <c r="AK30" i="5"/>
  <c r="AL30" i="5"/>
  <c r="AK48" i="5"/>
  <c r="AL48" i="5"/>
  <c r="AM42" i="5"/>
  <c r="AK42" i="5" s="1"/>
  <c r="AL42" i="5"/>
  <c r="AM43" i="5"/>
  <c r="AK43" i="5" s="1"/>
  <c r="AL43" i="5"/>
  <c r="AK27" i="5"/>
  <c r="AL27" i="5"/>
  <c r="AL54" i="5"/>
  <c r="AK54" i="5"/>
  <c r="AL46" i="5"/>
  <c r="AK46" i="5"/>
  <c r="AM32" i="5"/>
  <c r="AK32" i="5"/>
  <c r="AL32" i="5"/>
  <c r="AM44" i="5"/>
  <c r="AK44" i="5" s="1"/>
  <c r="AL44" i="5"/>
  <c r="AL34" i="5"/>
  <c r="AM34" i="5"/>
  <c r="AK34" i="5" s="1"/>
  <c r="AL38" i="5"/>
  <c r="AM38" i="5"/>
  <c r="AK38" i="5" s="1"/>
  <c r="AL51" i="5"/>
  <c r="AK51" i="5"/>
  <c r="AL47" i="5"/>
  <c r="AK47" i="5"/>
  <c r="AM36" i="5"/>
  <c r="AK36" i="5" s="1"/>
  <c r="AL36" i="5"/>
  <c r="AL29" i="5"/>
  <c r="AK29" i="5"/>
  <c r="AG8" i="4"/>
  <c r="AG9" i="4" s="1"/>
  <c r="AG10" i="4" s="1" a="1"/>
  <c r="AG10" i="4" s="1"/>
  <c r="AF9" i="4"/>
  <c r="AF10" i="4" s="1" a="1"/>
  <c r="AF10" i="4" s="1"/>
  <c r="AG9" i="3"/>
  <c r="AG10" i="3" s="1" a="1"/>
  <c r="AG10" i="3" s="1"/>
  <c r="AH8" i="3"/>
  <c r="AH9" i="3" s="1"/>
  <c r="AH10" i="3" s="1" a="1"/>
  <c r="AH10" i="3" s="1"/>
  <c r="AH9" i="10" l="1"/>
  <c r="AI23" i="13"/>
  <c r="AJ50" i="13"/>
  <c r="AJ57" i="13"/>
  <c r="AI51" i="13"/>
  <c r="AI34" i="13"/>
  <c r="AI58" i="13"/>
  <c r="AJ39" i="13"/>
  <c r="AI33" i="13"/>
  <c r="AI35" i="13"/>
  <c r="AJ51" i="13"/>
  <c r="AJ24" i="13"/>
  <c r="AI39" i="13"/>
  <c r="AJ17" i="13"/>
  <c r="AJ47" i="13"/>
  <c r="AI57" i="13"/>
  <c r="AI21" i="13"/>
  <c r="AI29" i="13"/>
  <c r="AI52" i="13"/>
  <c r="AJ42" i="13"/>
  <c r="AI46" i="13"/>
  <c r="AI13" i="13"/>
  <c r="AJ29" i="13"/>
  <c r="AI53" i="13"/>
  <c r="AJ45" i="13"/>
  <c r="AJ34" i="13"/>
  <c r="AJ58" i="13"/>
  <c r="AJ54" i="13"/>
  <c r="AI37" i="13"/>
  <c r="AJ35" i="13"/>
  <c r="AI32" i="13"/>
  <c r="AI25" i="13"/>
  <c r="AJ55" i="13"/>
  <c r="AJ43" i="13"/>
  <c r="AI26" i="13"/>
  <c r="AI11" i="13"/>
  <c r="AJ12" i="13"/>
  <c r="AI48" i="13"/>
  <c r="AI49" i="13"/>
  <c r="AI22" i="13"/>
  <c r="AI12" i="13"/>
  <c r="AJ49" i="13"/>
  <c r="AI41" i="13"/>
  <c r="AJ15" i="13"/>
  <c r="AJ14" i="13"/>
  <c r="AJ23" i="13"/>
  <c r="AJ41" i="13"/>
  <c r="AJ30" i="13"/>
  <c r="AI45" i="13"/>
  <c r="AJ18" i="13"/>
  <c r="AI30" i="13"/>
  <c r="AJ53" i="13"/>
  <c r="AJ22" i="13"/>
  <c r="AI20" i="13"/>
  <c r="AI15" i="13"/>
  <c r="AJ36" i="13"/>
  <c r="AJ46" i="13"/>
  <c r="AI18" i="13"/>
  <c r="AI16" i="13"/>
  <c r="AJ56" i="13"/>
  <c r="AI42" i="13"/>
  <c r="AI24" i="13"/>
  <c r="AJ19" i="13"/>
  <c r="AJ52" i="13"/>
  <c r="AJ13" i="13"/>
  <c r="AI14" i="13"/>
  <c r="AI55" i="13"/>
  <c r="AI27" i="13"/>
  <c r="AJ11" i="13"/>
  <c r="AJ28" i="13"/>
  <c r="AJ26" i="13"/>
  <c r="AI31" i="13"/>
  <c r="AJ20" i="13"/>
  <c r="AJ48" i="13"/>
  <c r="AI47" i="13"/>
  <c r="AJ27" i="13"/>
  <c r="AJ21" i="13"/>
  <c r="AI54" i="13"/>
  <c r="AJ25" i="13"/>
  <c r="AJ33" i="13"/>
  <c r="AI38" i="13"/>
  <c r="AJ37" i="13"/>
  <c r="AI17" i="13"/>
  <c r="AI44" i="13"/>
  <c r="AJ44" i="13"/>
  <c r="AI43" i="13"/>
  <c r="AI19" i="13"/>
  <c r="AJ16" i="13"/>
  <c r="AI40" i="13"/>
  <c r="AI28" i="13"/>
  <c r="AJ32" i="13"/>
  <c r="AI50" i="13"/>
  <c r="AI36" i="13"/>
  <c r="AJ31" i="13"/>
  <c r="AJ38" i="13"/>
  <c r="AI56" i="13"/>
  <c r="AJ40" i="13"/>
  <c r="AL33" i="12"/>
  <c r="AK33" i="12"/>
  <c r="AK48" i="12"/>
  <c r="AL48" i="12"/>
  <c r="AL32" i="12"/>
  <c r="AK32" i="12"/>
  <c r="AK50" i="12"/>
  <c r="AL50" i="12"/>
  <c r="AK46" i="12"/>
  <c r="AL46" i="12"/>
  <c r="AL41" i="12"/>
  <c r="AK41" i="12"/>
  <c r="AL49" i="12"/>
  <c r="AK49" i="12"/>
  <c r="AL39" i="12"/>
  <c r="AK39" i="12"/>
  <c r="AL40" i="12"/>
  <c r="AK40" i="12"/>
  <c r="AL35" i="12"/>
  <c r="AK35" i="12"/>
  <c r="AL28" i="12"/>
  <c r="AK28" i="12"/>
  <c r="AL37" i="12"/>
  <c r="AK37" i="12"/>
  <c r="AK27" i="12"/>
  <c r="AL27" i="12"/>
  <c r="AL52" i="12"/>
  <c r="AK52" i="12"/>
  <c r="AL53" i="12"/>
  <c r="AK53" i="12"/>
  <c r="AL44" i="12"/>
  <c r="AK44" i="12"/>
  <c r="AL31" i="12"/>
  <c r="AK31" i="12"/>
  <c r="AL36" i="12"/>
  <c r="AK36" i="12"/>
  <c r="AK54" i="12"/>
  <c r="AL54" i="12"/>
  <c r="AK42" i="12"/>
  <c r="AL42" i="12"/>
  <c r="AL29" i="12"/>
  <c r="AK29" i="12"/>
  <c r="AK30" i="12"/>
  <c r="AL30" i="12"/>
  <c r="AK38" i="12"/>
  <c r="AL38" i="12"/>
  <c r="AL43" i="12"/>
  <c r="AK43" i="12"/>
  <c r="AL47" i="12"/>
  <c r="AK47" i="12"/>
  <c r="AL45" i="12"/>
  <c r="AK45" i="12"/>
  <c r="AL51" i="12"/>
  <c r="AK51" i="12"/>
  <c r="AK34" i="12"/>
  <c r="AL34" i="12"/>
  <c r="AJ11" i="11"/>
  <c r="AJ27" i="11"/>
  <c r="AI51" i="11"/>
  <c r="AJ31" i="11"/>
  <c r="AI50" i="11"/>
  <c r="AI25" i="11"/>
  <c r="AJ44" i="11"/>
  <c r="AJ50" i="11"/>
  <c r="AJ32" i="11"/>
  <c r="AJ51" i="11"/>
  <c r="AI28" i="11"/>
  <c r="AJ29" i="11"/>
  <c r="AJ28" i="11"/>
  <c r="AJ21" i="11"/>
  <c r="AJ36" i="11"/>
  <c r="AJ24" i="11"/>
  <c r="AJ14" i="11"/>
  <c r="AJ40" i="11"/>
  <c r="AI18" i="11"/>
  <c r="AI19" i="11"/>
  <c r="AI12" i="11"/>
  <c r="AI47" i="11"/>
  <c r="AJ20" i="11"/>
  <c r="AJ55" i="11"/>
  <c r="AJ38" i="11"/>
  <c r="AI16" i="11"/>
  <c r="AI11" i="11"/>
  <c r="AI23" i="11"/>
  <c r="AI36" i="11"/>
  <c r="AI56" i="11"/>
  <c r="AJ41" i="11"/>
  <c r="AJ35" i="11"/>
  <c r="AI15" i="11"/>
  <c r="AI14" i="11"/>
  <c r="AI22" i="11"/>
  <c r="AJ25" i="11"/>
  <c r="AJ54" i="11"/>
  <c r="AJ37" i="11"/>
  <c r="AI13" i="11"/>
  <c r="AI27" i="11"/>
  <c r="AJ46" i="11"/>
  <c r="AI57" i="11"/>
  <c r="AJ39" i="11"/>
  <c r="AI46" i="11"/>
  <c r="AI44" i="11"/>
  <c r="AI49" i="11"/>
  <c r="AJ16" i="11"/>
  <c r="AJ23" i="11"/>
  <c r="AJ34" i="11"/>
  <c r="AI33" i="11"/>
  <c r="AI43" i="11"/>
  <c r="AJ48" i="11"/>
  <c r="AI21" i="11"/>
  <c r="AI20" i="11"/>
  <c r="AI30" i="11"/>
  <c r="AI54" i="11"/>
  <c r="AI26" i="11"/>
  <c r="AJ22" i="11"/>
  <c r="AI55" i="11"/>
  <c r="AI38" i="11"/>
  <c r="AI32" i="11"/>
  <c r="AI53" i="11"/>
  <c r="AI34" i="11"/>
  <c r="AJ26" i="11"/>
  <c r="AJ12" i="11"/>
  <c r="AI42" i="11"/>
  <c r="AI31" i="11"/>
  <c r="AJ18" i="11"/>
  <c r="AJ17" i="11"/>
  <c r="AJ53" i="11"/>
  <c r="AJ33" i="11"/>
  <c r="AJ57" i="11"/>
  <c r="AI37" i="11"/>
  <c r="AJ45" i="11"/>
  <c r="AI45" i="11"/>
  <c r="AJ42" i="11"/>
  <c r="AJ58" i="11"/>
  <c r="AI40" i="11"/>
  <c r="AJ43" i="11"/>
  <c r="AJ52" i="11"/>
  <c r="AI29" i="11"/>
  <c r="AJ56" i="11"/>
  <c r="AI58" i="11"/>
  <c r="AJ15" i="11"/>
  <c r="AI39" i="11"/>
  <c r="AJ19" i="11"/>
  <c r="AJ47" i="11"/>
  <c r="AJ49" i="11"/>
  <c r="AI17" i="11"/>
  <c r="AJ13" i="11"/>
  <c r="AI35" i="11"/>
  <c r="AI52" i="11"/>
  <c r="AI48" i="11"/>
  <c r="AI24" i="11"/>
  <c r="AJ30" i="11"/>
  <c r="AI41" i="11"/>
  <c r="AJ44" i="9"/>
  <c r="AJ12" i="9"/>
  <c r="AJ17" i="9"/>
  <c r="AJ16" i="9"/>
  <c r="AJ22" i="9"/>
  <c r="AI56" i="9"/>
  <c r="AJ58" i="9"/>
  <c r="AJ28" i="9"/>
  <c r="AJ35" i="9"/>
  <c r="AI12" i="9"/>
  <c r="AJ25" i="9"/>
  <c r="AJ47" i="9"/>
  <c r="AI13" i="9"/>
  <c r="AJ42" i="9"/>
  <c r="AI19" i="9"/>
  <c r="AJ53" i="9"/>
  <c r="AI17" i="9"/>
  <c r="AI14" i="9"/>
  <c r="AJ36" i="9"/>
  <c r="AJ11" i="9"/>
  <c r="AI40" i="9"/>
  <c r="AJ31" i="9"/>
  <c r="AJ43" i="9"/>
  <c r="AI46" i="9"/>
  <c r="AJ33" i="9"/>
  <c r="AI49" i="9"/>
  <c r="AJ56" i="9"/>
  <c r="AJ34" i="9"/>
  <c r="AJ21" i="9"/>
  <c r="AI31" i="9"/>
  <c r="AJ19" i="9"/>
  <c r="AI25" i="9"/>
  <c r="AJ15" i="9"/>
  <c r="AJ48" i="9"/>
  <c r="AI30" i="9"/>
  <c r="AJ55" i="9"/>
  <c r="AJ32" i="9"/>
  <c r="AJ41" i="9"/>
  <c r="AI37" i="9"/>
  <c r="AI38" i="9"/>
  <c r="AJ29" i="9"/>
  <c r="AJ30" i="9"/>
  <c r="AI50" i="9"/>
  <c r="AJ52" i="9"/>
  <c r="AI51" i="9"/>
  <c r="AI35" i="9"/>
  <c r="AI23" i="9"/>
  <c r="AJ26" i="9"/>
  <c r="AI36" i="9"/>
  <c r="AI39" i="9"/>
  <c r="AI54" i="9"/>
  <c r="AJ38" i="9"/>
  <c r="AI15" i="9"/>
  <c r="AJ24" i="9"/>
  <c r="AI33" i="9"/>
  <c r="AI47" i="9"/>
  <c r="AJ40" i="9"/>
  <c r="AI52" i="9"/>
  <c r="AI58" i="9"/>
  <c r="AI21" i="9"/>
  <c r="AJ37" i="9"/>
  <c r="AI16" i="9"/>
  <c r="AJ13" i="9"/>
  <c r="AJ51" i="9"/>
  <c r="AI29" i="9"/>
  <c r="AJ23" i="9"/>
  <c r="AI34" i="9"/>
  <c r="AJ50" i="9"/>
  <c r="AI55" i="9"/>
  <c r="AJ46" i="9"/>
  <c r="AJ54" i="9"/>
  <c r="AI11" i="9"/>
  <c r="AJ49" i="9"/>
  <c r="AI48" i="9"/>
  <c r="AJ57" i="9"/>
  <c r="AI41" i="9"/>
  <c r="AI44" i="9"/>
  <c r="AI27" i="9"/>
  <c r="AI28" i="9"/>
  <c r="AI42" i="9"/>
  <c r="AI20" i="9"/>
  <c r="AI32" i="9"/>
  <c r="AI24" i="9"/>
  <c r="AI43" i="9"/>
  <c r="AI22" i="9"/>
  <c r="AJ27" i="9"/>
  <c r="AI45" i="9"/>
  <c r="AI57" i="9"/>
  <c r="AJ18" i="9"/>
  <c r="AI26" i="9"/>
  <c r="AI18" i="9"/>
  <c r="AI53" i="9"/>
  <c r="AJ14" i="9"/>
  <c r="AJ20" i="9"/>
  <c r="AJ45" i="9"/>
  <c r="AJ39" i="9"/>
  <c r="AN9" i="8"/>
  <c r="AJ17" i="6"/>
  <c r="AI29" i="6"/>
  <c r="AI58" i="6"/>
  <c r="AI19" i="6"/>
  <c r="AJ35" i="6"/>
  <c r="AJ28" i="6"/>
  <c r="AI34" i="6"/>
  <c r="AJ25" i="6"/>
  <c r="AI35" i="6"/>
  <c r="AJ45" i="6"/>
  <c r="AJ44" i="6"/>
  <c r="AJ18" i="6"/>
  <c r="AJ47" i="6"/>
  <c r="AJ40" i="6"/>
  <c r="AI25" i="6"/>
  <c r="AJ21" i="6"/>
  <c r="AI16" i="6"/>
  <c r="AJ57" i="6"/>
  <c r="AJ55" i="6"/>
  <c r="AJ37" i="6"/>
  <c r="AI21" i="6"/>
  <c r="AJ23" i="6"/>
  <c r="AI17" i="6"/>
  <c r="AI42" i="6"/>
  <c r="AI14" i="6"/>
  <c r="AJ52" i="6"/>
  <c r="AI32" i="6"/>
  <c r="AJ14" i="6"/>
  <c r="AJ42" i="6"/>
  <c r="AI27" i="6"/>
  <c r="AI48" i="6"/>
  <c r="AI30" i="6"/>
  <c r="AJ27" i="6"/>
  <c r="AI41" i="6"/>
  <c r="AI26" i="6"/>
  <c r="AJ58" i="6"/>
  <c r="AI55" i="6"/>
  <c r="AI51" i="6"/>
  <c r="AJ13" i="6"/>
  <c r="AI57" i="6"/>
  <c r="AI43" i="6"/>
  <c r="AI37" i="6"/>
  <c r="AI23" i="6"/>
  <c r="AI53" i="6"/>
  <c r="AI56" i="6"/>
  <c r="AJ12" i="6"/>
  <c r="AJ32" i="6"/>
  <c r="AJ30" i="6"/>
  <c r="AJ15" i="6"/>
  <c r="AI52" i="6"/>
  <c r="AI28" i="6"/>
  <c r="AJ36" i="6"/>
  <c r="AJ50" i="6"/>
  <c r="AI39" i="6"/>
  <c r="AJ43" i="6"/>
  <c r="AI11" i="6"/>
  <c r="AJ39" i="6"/>
  <c r="AI24" i="6"/>
  <c r="AI49" i="6"/>
  <c r="AJ11" i="6"/>
  <c r="AI40" i="6"/>
  <c r="AJ16" i="6"/>
  <c r="AI12" i="6"/>
  <c r="AI33" i="6"/>
  <c r="AI47" i="6"/>
  <c r="AI50" i="6"/>
  <c r="AI54" i="6"/>
  <c r="AI45" i="6"/>
  <c r="AI22" i="6"/>
  <c r="AJ19" i="6"/>
  <c r="AI36" i="6"/>
  <c r="AI13" i="6"/>
  <c r="AJ34" i="6"/>
  <c r="AI46" i="6"/>
  <c r="AI31" i="6"/>
  <c r="AJ38" i="6"/>
  <c r="AJ22" i="6"/>
  <c r="AJ49" i="6"/>
  <c r="AJ48" i="6"/>
  <c r="AJ31" i="6"/>
  <c r="AJ46" i="6"/>
  <c r="AJ56" i="6"/>
  <c r="AJ29" i="6"/>
  <c r="AJ20" i="6"/>
  <c r="AJ51" i="6"/>
  <c r="AI20" i="6"/>
  <c r="AI18" i="6"/>
  <c r="AI44" i="6"/>
  <c r="AJ53" i="6"/>
  <c r="AI38" i="6"/>
  <c r="AI15" i="6"/>
  <c r="AJ26" i="6"/>
  <c r="AJ54" i="6"/>
  <c r="AJ33" i="6"/>
  <c r="AJ24" i="6"/>
  <c r="AJ41" i="6"/>
  <c r="AM9" i="5"/>
  <c r="AK9" i="5"/>
  <c r="AL9" i="5"/>
  <c r="AI29" i="4"/>
  <c r="AI56" i="4"/>
  <c r="AJ32" i="4"/>
  <c r="AJ29" i="4"/>
  <c r="AI14" i="4"/>
  <c r="AJ13" i="4"/>
  <c r="AI23" i="4"/>
  <c r="AI27" i="4"/>
  <c r="AI57" i="4"/>
  <c r="AJ38" i="4"/>
  <c r="AJ23" i="4"/>
  <c r="AJ19" i="4"/>
  <c r="AJ26" i="4"/>
  <c r="AI45" i="4"/>
  <c r="AI17" i="4"/>
  <c r="AI35" i="4"/>
  <c r="AI32" i="4"/>
  <c r="AI41" i="4"/>
  <c r="AI12" i="4"/>
  <c r="AJ35" i="4"/>
  <c r="AJ20" i="4"/>
  <c r="AJ14" i="4"/>
  <c r="AJ17" i="4"/>
  <c r="AI44" i="4"/>
  <c r="AJ43" i="4"/>
  <c r="AI49" i="4"/>
  <c r="AJ25" i="4"/>
  <c r="AI20" i="4"/>
  <c r="AJ21" i="4"/>
  <c r="AI26" i="4"/>
  <c r="AJ37" i="4"/>
  <c r="AI48" i="4"/>
  <c r="AJ42" i="4"/>
  <c r="AJ16" i="4"/>
  <c r="AJ40" i="4"/>
  <c r="AI18" i="4"/>
  <c r="AJ58" i="4"/>
  <c r="AJ52" i="4"/>
  <c r="AI58" i="4"/>
  <c r="AI16" i="4"/>
  <c r="AI22" i="4"/>
  <c r="AJ57" i="4"/>
  <c r="AJ56" i="4"/>
  <c r="AJ50" i="4"/>
  <c r="AJ45" i="4"/>
  <c r="AI24" i="4"/>
  <c r="AJ12" i="4"/>
  <c r="AJ46" i="4"/>
  <c r="AJ31" i="4"/>
  <c r="AI40" i="4"/>
  <c r="AJ24" i="4"/>
  <c r="AI47" i="4"/>
  <c r="AJ55" i="4"/>
  <c r="AI50" i="4"/>
  <c r="AJ15" i="4"/>
  <c r="AI34" i="4"/>
  <c r="AJ11" i="4"/>
  <c r="AJ39" i="4"/>
  <c r="AI13" i="4"/>
  <c r="AI46" i="4"/>
  <c r="AJ53" i="4"/>
  <c r="AJ41" i="4"/>
  <c r="AJ47" i="4"/>
  <c r="AI11" i="4"/>
  <c r="AI19" i="4"/>
  <c r="AJ54" i="4"/>
  <c r="AI36" i="4"/>
  <c r="AI55" i="4"/>
  <c r="AI31" i="4"/>
  <c r="AI54" i="4"/>
  <c r="AJ36" i="4"/>
  <c r="AI51" i="4"/>
  <c r="AJ48" i="4"/>
  <c r="AI21" i="4"/>
  <c r="AJ22" i="4"/>
  <c r="AJ34" i="4"/>
  <c r="AJ30" i="4"/>
  <c r="AI52" i="4"/>
  <c r="AI53" i="4"/>
  <c r="AJ49" i="4"/>
  <c r="AI30" i="4"/>
  <c r="AI25" i="4"/>
  <c r="AI33" i="4"/>
  <c r="AI28" i="4"/>
  <c r="AI15" i="4"/>
  <c r="AJ44" i="4"/>
  <c r="AI43" i="4"/>
  <c r="AJ51" i="4"/>
  <c r="AJ27" i="4"/>
  <c r="AI39" i="4"/>
  <c r="AJ28" i="4"/>
  <c r="AJ33" i="4"/>
  <c r="AJ18" i="4"/>
  <c r="AI37" i="4"/>
  <c r="AI42" i="4"/>
  <c r="AI38" i="4"/>
  <c r="AI21" i="3"/>
  <c r="AJ22" i="3"/>
  <c r="AI34" i="3"/>
  <c r="AJ13" i="3"/>
  <c r="AJ11" i="3"/>
  <c r="AJ23" i="3"/>
  <c r="AJ12" i="3"/>
  <c r="AJ30" i="3"/>
  <c r="AJ14" i="3"/>
  <c r="AJ25" i="3"/>
  <c r="AI22" i="3"/>
  <c r="AJ50" i="3"/>
  <c r="AJ26" i="3"/>
  <c r="AJ38" i="3"/>
  <c r="AJ36" i="3"/>
  <c r="AJ47" i="3"/>
  <c r="AI17" i="3"/>
  <c r="AI43" i="3"/>
  <c r="AJ32" i="3"/>
  <c r="AJ34" i="3"/>
  <c r="AI53" i="3"/>
  <c r="AJ17" i="3"/>
  <c r="AJ43" i="3"/>
  <c r="AI19" i="3"/>
  <c r="AJ24" i="3"/>
  <c r="AI30" i="3"/>
  <c r="AI46" i="3"/>
  <c r="AJ51" i="3"/>
  <c r="AI40" i="3"/>
  <c r="AI55" i="3"/>
  <c r="AJ35" i="3"/>
  <c r="AI23" i="3"/>
  <c r="AI48" i="3"/>
  <c r="AJ27" i="3"/>
  <c r="AI18" i="3"/>
  <c r="AI54" i="3"/>
  <c r="AJ20" i="3"/>
  <c r="AJ28" i="3"/>
  <c r="AJ37" i="3"/>
  <c r="AJ41" i="3"/>
  <c r="AI12" i="3"/>
  <c r="AI33" i="3"/>
  <c r="AJ48" i="3"/>
  <c r="AJ56" i="3"/>
  <c r="AJ53" i="3"/>
  <c r="AJ54" i="3"/>
  <c r="AI14" i="3"/>
  <c r="AI31" i="3"/>
  <c r="AI28" i="3"/>
  <c r="AJ49" i="3"/>
  <c r="AI24" i="3"/>
  <c r="AJ31" i="3"/>
  <c r="AJ21" i="3"/>
  <c r="AJ55" i="3"/>
  <c r="AJ44" i="3"/>
  <c r="AJ18" i="3"/>
  <c r="AI57" i="3"/>
  <c r="AI26" i="3"/>
  <c r="AI41" i="3"/>
  <c r="AI49" i="3"/>
  <c r="AI52" i="3"/>
  <c r="AJ39" i="3"/>
  <c r="AJ16" i="3"/>
  <c r="AJ46" i="3"/>
  <c r="AI25" i="3"/>
  <c r="AJ40" i="3"/>
  <c r="AI58" i="3"/>
  <c r="AJ15" i="3"/>
  <c r="AI11" i="3"/>
  <c r="AI16" i="3"/>
  <c r="AI42" i="3"/>
  <c r="AI37" i="3"/>
  <c r="AI36" i="3"/>
  <c r="AJ29" i="3"/>
  <c r="AJ19" i="3"/>
  <c r="AI29" i="3"/>
  <c r="AI51" i="3"/>
  <c r="AJ52" i="3"/>
  <c r="AI32" i="3"/>
  <c r="AI44" i="3"/>
  <c r="AI56" i="3"/>
  <c r="AI50" i="3"/>
  <c r="AI45" i="3"/>
  <c r="AI39" i="3"/>
  <c r="AI35" i="3"/>
  <c r="AI20" i="3"/>
  <c r="AJ45" i="3"/>
  <c r="AJ58" i="3"/>
  <c r="AI13" i="3"/>
  <c r="AI27" i="3"/>
  <c r="AJ42" i="3"/>
  <c r="AJ57" i="3"/>
  <c r="AI47" i="3"/>
  <c r="AI38" i="3"/>
  <c r="AJ33" i="3"/>
  <c r="AI15" i="3"/>
  <c r="AI23" i="10" l="1"/>
  <c r="AJ25" i="10"/>
  <c r="AJ40" i="10"/>
  <c r="AJ33" i="10"/>
  <c r="AL33" i="10" s="1"/>
  <c r="AI16" i="10"/>
  <c r="AJ42" i="10"/>
  <c r="AK42" i="10" s="1"/>
  <c r="AI27" i="10"/>
  <c r="AI57" i="10"/>
  <c r="AI12" i="10"/>
  <c r="AJ35" i="10"/>
  <c r="AK35" i="10" s="1"/>
  <c r="AI49" i="10"/>
  <c r="AI47" i="10"/>
  <c r="AJ41" i="10"/>
  <c r="AI56" i="10"/>
  <c r="AI29" i="10"/>
  <c r="AI53" i="10"/>
  <c r="AI34" i="10"/>
  <c r="AJ46" i="10"/>
  <c r="AK46" i="10" s="1"/>
  <c r="AI51" i="10"/>
  <c r="AI19" i="10"/>
  <c r="AI31" i="10"/>
  <c r="AJ13" i="10"/>
  <c r="AJ49" i="10"/>
  <c r="AL49" i="10" s="1"/>
  <c r="AJ14" i="10"/>
  <c r="AJ23" i="10"/>
  <c r="AI52" i="10"/>
  <c r="AJ21" i="10"/>
  <c r="AJ55" i="10"/>
  <c r="AI58" i="10"/>
  <c r="AI43" i="10"/>
  <c r="AI11" i="10"/>
  <c r="AI21" i="10"/>
  <c r="AI42" i="10"/>
  <c r="AJ11" i="10"/>
  <c r="AJ31" i="10"/>
  <c r="AK31" i="10" s="1"/>
  <c r="AJ36" i="10"/>
  <c r="AL36" i="10" s="1"/>
  <c r="AJ15" i="10"/>
  <c r="AI26" i="10"/>
  <c r="AJ24" i="10"/>
  <c r="AI28" i="10"/>
  <c r="AI13" i="10"/>
  <c r="AI22" i="10"/>
  <c r="AJ37" i="10"/>
  <c r="AK37" i="10" s="1"/>
  <c r="AJ28" i="10"/>
  <c r="AL28" i="10" s="1"/>
  <c r="AJ52" i="10"/>
  <c r="AL52" i="10" s="1"/>
  <c r="AJ50" i="10"/>
  <c r="AK50" i="10" s="1"/>
  <c r="AJ29" i="10"/>
  <c r="AK29" i="10" s="1"/>
  <c r="AJ44" i="10"/>
  <c r="AK44" i="10" s="1"/>
  <c r="AI44" i="10"/>
  <c r="AJ57" i="10"/>
  <c r="AI48" i="10"/>
  <c r="AI17" i="10"/>
  <c r="AJ18" i="10"/>
  <c r="AI39" i="10"/>
  <c r="AI15" i="10"/>
  <c r="AI32" i="10"/>
  <c r="AJ34" i="10"/>
  <c r="AK34" i="10" s="1"/>
  <c r="AJ56" i="10"/>
  <c r="AI25" i="10"/>
  <c r="AJ54" i="10"/>
  <c r="AL54" i="10" s="1"/>
  <c r="AI55" i="10"/>
  <c r="AI40" i="10"/>
  <c r="AI41" i="10"/>
  <c r="AJ48" i="10"/>
  <c r="AL48" i="10" s="1"/>
  <c r="AI33" i="10"/>
  <c r="AI20" i="10"/>
  <c r="AI36" i="10"/>
  <c r="AI50" i="10"/>
  <c r="AJ17" i="10"/>
  <c r="AJ20" i="10"/>
  <c r="AJ45" i="10"/>
  <c r="AL45" i="10" s="1"/>
  <c r="AJ32" i="10"/>
  <c r="AL32" i="10" s="1"/>
  <c r="AJ12" i="10"/>
  <c r="AJ22" i="10"/>
  <c r="AJ58" i="10"/>
  <c r="AJ38" i="10"/>
  <c r="AI54" i="10"/>
  <c r="AI14" i="10"/>
  <c r="AI38" i="10"/>
  <c r="AJ16" i="10"/>
  <c r="AI46" i="10"/>
  <c r="AI18" i="10"/>
  <c r="AI30" i="10"/>
  <c r="AJ30" i="10"/>
  <c r="AK30" i="10" s="1"/>
  <c r="AJ47" i="10"/>
  <c r="AJ51" i="10"/>
  <c r="AL51" i="10" s="1"/>
  <c r="AI45" i="10"/>
  <c r="AJ27" i="10"/>
  <c r="AK27" i="10" s="1"/>
  <c r="AI24" i="10"/>
  <c r="AJ53" i="10"/>
  <c r="AK53" i="10" s="1"/>
  <c r="AJ43" i="10"/>
  <c r="AK43" i="10" s="1"/>
  <c r="AJ19" i="10"/>
  <c r="AJ39" i="10"/>
  <c r="AL39" i="10" s="1"/>
  <c r="AI35" i="10"/>
  <c r="AJ26" i="10"/>
  <c r="AI37" i="10"/>
  <c r="AL38" i="13"/>
  <c r="AK38" i="13"/>
  <c r="AK41" i="13"/>
  <c r="AL41" i="13"/>
  <c r="AK29" i="13"/>
  <c r="AL29" i="13"/>
  <c r="AL51" i="13"/>
  <c r="AK51" i="13"/>
  <c r="AL31" i="13"/>
  <c r="AK31" i="13"/>
  <c r="AK37" i="13"/>
  <c r="AL37" i="13"/>
  <c r="AK28" i="13"/>
  <c r="AL28" i="13"/>
  <c r="AL43" i="13"/>
  <c r="AK43" i="13"/>
  <c r="AL46" i="13"/>
  <c r="AK46" i="13"/>
  <c r="AK36" i="13"/>
  <c r="AL36" i="13"/>
  <c r="AL42" i="13"/>
  <c r="AK42" i="13"/>
  <c r="AL39" i="13"/>
  <c r="AK39" i="13"/>
  <c r="AK45" i="13"/>
  <c r="AL45" i="13"/>
  <c r="AK33" i="13"/>
  <c r="AL33" i="13"/>
  <c r="AK32" i="13"/>
  <c r="AL32" i="13"/>
  <c r="AK49" i="13"/>
  <c r="AL49" i="13"/>
  <c r="AL35" i="13"/>
  <c r="AK35" i="13"/>
  <c r="AK40" i="13"/>
  <c r="AL40" i="13"/>
  <c r="AL30" i="13"/>
  <c r="AK30" i="13"/>
  <c r="AL27" i="13"/>
  <c r="AK27" i="13"/>
  <c r="AK52" i="13"/>
  <c r="AL52" i="13"/>
  <c r="AK53" i="13"/>
  <c r="AL53" i="13"/>
  <c r="AK54" i="13"/>
  <c r="AL54" i="13"/>
  <c r="AK44" i="13"/>
  <c r="AL44" i="13"/>
  <c r="AL47" i="13"/>
  <c r="AK47" i="13"/>
  <c r="AL50" i="13"/>
  <c r="AK50" i="13"/>
  <c r="AK48" i="13"/>
  <c r="AL48" i="13"/>
  <c r="AL34" i="13"/>
  <c r="AK34" i="13"/>
  <c r="AL9" i="12"/>
  <c r="AK9" i="12"/>
  <c r="AK43" i="11"/>
  <c r="AL43" i="11"/>
  <c r="AK29" i="11"/>
  <c r="AL29" i="11"/>
  <c r="AK30" i="11"/>
  <c r="AL30" i="11"/>
  <c r="AL33" i="11"/>
  <c r="AK33" i="11"/>
  <c r="AL53" i="11"/>
  <c r="AK53" i="11"/>
  <c r="AK51" i="11"/>
  <c r="AL51" i="11"/>
  <c r="AK32" i="11"/>
  <c r="AL32" i="11"/>
  <c r="AK52" i="11"/>
  <c r="AL52" i="11"/>
  <c r="AK35" i="11"/>
  <c r="AL35" i="11"/>
  <c r="AK50" i="11"/>
  <c r="AL50" i="11"/>
  <c r="AL44" i="11"/>
  <c r="AK44" i="11"/>
  <c r="AL40" i="11"/>
  <c r="AK40" i="11"/>
  <c r="AK46" i="11"/>
  <c r="AL46" i="11"/>
  <c r="AK39" i="11"/>
  <c r="AL39" i="11"/>
  <c r="AL49" i="11"/>
  <c r="AK49" i="11"/>
  <c r="AK42" i="11"/>
  <c r="AL42" i="11"/>
  <c r="AL48" i="11"/>
  <c r="AK48" i="11"/>
  <c r="AK31" i="11"/>
  <c r="AL31" i="11"/>
  <c r="AL41" i="11"/>
  <c r="AK41" i="11"/>
  <c r="AK47" i="11"/>
  <c r="AL47" i="11"/>
  <c r="AL36" i="11"/>
  <c r="AK36" i="11"/>
  <c r="AL45" i="11"/>
  <c r="AK45" i="11"/>
  <c r="AL37" i="11"/>
  <c r="AK37" i="11"/>
  <c r="AL27" i="11"/>
  <c r="AK27" i="11"/>
  <c r="AK34" i="11"/>
  <c r="AL34" i="11"/>
  <c r="AL54" i="11"/>
  <c r="AK54" i="11"/>
  <c r="AL38" i="11"/>
  <c r="AK38" i="11"/>
  <c r="AL28" i="11"/>
  <c r="AK28" i="11"/>
  <c r="AK38" i="10"/>
  <c r="AL38" i="10"/>
  <c r="AK48" i="10"/>
  <c r="AL53" i="10"/>
  <c r="AK51" i="10"/>
  <c r="AK47" i="10"/>
  <c r="AL47" i="10"/>
  <c r="AL41" i="10"/>
  <c r="AK41" i="10"/>
  <c r="AK33" i="10"/>
  <c r="AL40" i="10"/>
  <c r="AK40" i="10"/>
  <c r="AK39" i="9"/>
  <c r="AL39" i="9"/>
  <c r="AK47" i="9"/>
  <c r="AL47" i="9"/>
  <c r="AL45" i="9"/>
  <c r="AK45" i="9"/>
  <c r="AK54" i="9"/>
  <c r="AL54" i="9"/>
  <c r="AK43" i="9"/>
  <c r="AL43" i="9"/>
  <c r="AL46" i="9"/>
  <c r="AK46" i="9"/>
  <c r="AL48" i="9"/>
  <c r="AK48" i="9"/>
  <c r="AK31" i="9"/>
  <c r="AL31" i="9"/>
  <c r="AL40" i="9"/>
  <c r="AK40" i="9"/>
  <c r="AK35" i="9"/>
  <c r="AL35" i="9"/>
  <c r="AL50" i="9"/>
  <c r="AK50" i="9"/>
  <c r="AL52" i="9"/>
  <c r="AK52" i="9"/>
  <c r="AL28" i="9"/>
  <c r="AK28" i="9"/>
  <c r="AL30" i="9"/>
  <c r="AK30" i="9"/>
  <c r="AL29" i="9"/>
  <c r="AK29" i="9"/>
  <c r="AK51" i="9"/>
  <c r="AL51" i="9"/>
  <c r="AL38" i="9"/>
  <c r="AK38" i="9"/>
  <c r="AL34" i="9"/>
  <c r="AK34" i="9"/>
  <c r="AL53" i="9"/>
  <c r="AK53" i="9"/>
  <c r="AK27" i="9"/>
  <c r="AL27" i="9"/>
  <c r="AL41" i="9"/>
  <c r="AK41" i="9"/>
  <c r="AL42" i="9"/>
  <c r="AK42" i="9"/>
  <c r="AL36" i="9"/>
  <c r="AK36" i="9"/>
  <c r="AL49" i="9"/>
  <c r="AK49" i="9"/>
  <c r="AL37" i="9"/>
  <c r="AK37" i="9"/>
  <c r="AL32" i="9"/>
  <c r="AK32" i="9"/>
  <c r="AL33" i="9"/>
  <c r="AK33" i="9"/>
  <c r="AL44" i="9"/>
  <c r="AK44" i="9"/>
  <c r="AL29" i="6"/>
  <c r="AK29" i="6"/>
  <c r="AL32" i="6"/>
  <c r="AM32" i="6"/>
  <c r="AK32" i="6" s="1"/>
  <c r="AL44" i="6"/>
  <c r="AM44" i="6"/>
  <c r="AK44" i="6" s="1"/>
  <c r="AL33" i="6"/>
  <c r="AM33" i="6"/>
  <c r="AK33" i="6" s="1"/>
  <c r="AL45" i="6"/>
  <c r="AK45" i="6"/>
  <c r="AL41" i="6"/>
  <c r="AM41" i="6"/>
  <c r="AK41" i="6" s="1"/>
  <c r="AL54" i="6"/>
  <c r="AK54" i="6"/>
  <c r="AL46" i="6"/>
  <c r="AK46" i="6"/>
  <c r="AM39" i="6"/>
  <c r="AK39" i="6" s="1"/>
  <c r="AL39" i="6"/>
  <c r="AL27" i="6"/>
  <c r="AK27" i="6"/>
  <c r="AL31" i="6"/>
  <c r="AM31" i="6"/>
  <c r="AK31" i="6"/>
  <c r="AM37" i="6"/>
  <c r="AK37" i="6" s="1"/>
  <c r="AL37" i="6"/>
  <c r="AL48" i="6"/>
  <c r="AK48" i="6"/>
  <c r="AL43" i="6"/>
  <c r="AM43" i="6"/>
  <c r="AK43" i="6" s="1"/>
  <c r="AL49" i="6"/>
  <c r="AK49" i="6"/>
  <c r="AK28" i="6"/>
  <c r="AL28" i="6"/>
  <c r="AL53" i="6"/>
  <c r="AK53" i="6"/>
  <c r="AK50" i="6"/>
  <c r="AL50" i="6"/>
  <c r="AL42" i="6"/>
  <c r="AM42" i="6"/>
  <c r="AK42" i="6" s="1"/>
  <c r="AL35" i="6"/>
  <c r="AM35" i="6"/>
  <c r="AK35" i="6" s="1"/>
  <c r="AL38" i="6"/>
  <c r="AM38" i="6"/>
  <c r="AK38" i="6" s="1"/>
  <c r="AM36" i="6"/>
  <c r="AK36" i="6" s="1"/>
  <c r="AL36" i="6"/>
  <c r="AK30" i="6"/>
  <c r="AL30" i="6"/>
  <c r="AL52" i="6"/>
  <c r="AK52" i="6"/>
  <c r="AL40" i="6"/>
  <c r="AM40" i="6"/>
  <c r="AK40" i="6" s="1"/>
  <c r="AK51" i="6"/>
  <c r="AL51" i="6"/>
  <c r="AL34" i="6"/>
  <c r="AM34" i="6"/>
  <c r="AK34" i="6" s="1"/>
  <c r="AL47" i="6"/>
  <c r="AK47" i="6"/>
  <c r="AN9" i="5"/>
  <c r="AK46" i="4"/>
  <c r="AL46" i="4"/>
  <c r="AK36" i="4"/>
  <c r="AL36" i="4"/>
  <c r="AK40" i="4"/>
  <c r="AL40" i="4"/>
  <c r="AL39" i="4"/>
  <c r="AK39" i="4"/>
  <c r="AK38" i="4"/>
  <c r="AL38" i="4"/>
  <c r="AK45" i="4"/>
  <c r="AL45" i="4"/>
  <c r="AK42" i="4"/>
  <c r="AL42" i="4"/>
  <c r="AK33" i="4"/>
  <c r="AL33" i="4"/>
  <c r="AK49" i="4"/>
  <c r="AL49" i="4"/>
  <c r="AK50" i="4"/>
  <c r="AL50" i="4"/>
  <c r="AL35" i="4"/>
  <c r="AK35" i="4"/>
  <c r="AK28" i="4"/>
  <c r="AL28" i="4"/>
  <c r="AK37" i="4"/>
  <c r="AL37" i="4"/>
  <c r="AK54" i="4"/>
  <c r="AL54" i="4"/>
  <c r="AK27" i="4"/>
  <c r="AL27" i="4"/>
  <c r="AK30" i="4"/>
  <c r="AL30" i="4"/>
  <c r="AL51" i="4"/>
  <c r="AK51" i="4"/>
  <c r="AK34" i="4"/>
  <c r="AL34" i="4"/>
  <c r="AK29" i="4"/>
  <c r="AL29" i="4"/>
  <c r="AL47" i="4"/>
  <c r="AK47" i="4"/>
  <c r="AK32" i="4"/>
  <c r="AL32" i="4"/>
  <c r="AK44" i="4"/>
  <c r="AL44" i="4"/>
  <c r="AK41" i="4"/>
  <c r="AL41" i="4"/>
  <c r="AK52" i="4"/>
  <c r="AL52" i="4"/>
  <c r="AK48" i="4"/>
  <c r="AL48" i="4"/>
  <c r="AK53" i="4"/>
  <c r="AL53" i="4"/>
  <c r="AL31" i="4"/>
  <c r="AK31" i="4"/>
  <c r="AL43" i="4"/>
  <c r="AK43" i="4"/>
  <c r="AK43" i="3"/>
  <c r="AL43" i="3"/>
  <c r="AL54" i="3"/>
  <c r="AK54" i="3"/>
  <c r="AK27" i="3"/>
  <c r="AL27" i="3"/>
  <c r="AL53" i="3"/>
  <c r="AK53" i="3"/>
  <c r="AL34" i="3"/>
  <c r="AK34" i="3"/>
  <c r="AL30" i="3"/>
  <c r="AK30" i="3"/>
  <c r="AL33" i="3"/>
  <c r="AK33" i="3"/>
  <c r="AL42" i="3"/>
  <c r="AK42" i="3"/>
  <c r="AL44" i="3"/>
  <c r="AK44" i="3"/>
  <c r="AL48" i="3"/>
  <c r="AK48" i="3"/>
  <c r="AK35" i="3"/>
  <c r="AL35" i="3"/>
  <c r="AL32" i="3"/>
  <c r="AK32" i="3"/>
  <c r="AL50" i="3"/>
  <c r="AK50" i="3"/>
  <c r="AL52" i="3"/>
  <c r="AK52" i="3"/>
  <c r="AL40" i="3"/>
  <c r="AK40" i="3"/>
  <c r="AL46" i="3"/>
  <c r="AK46" i="3"/>
  <c r="AK31" i="3"/>
  <c r="AL31" i="3"/>
  <c r="AL41" i="3"/>
  <c r="AK41" i="3"/>
  <c r="AK51" i="3"/>
  <c r="AL51" i="3"/>
  <c r="AK47" i="3"/>
  <c r="AL47" i="3"/>
  <c r="AL45" i="3"/>
  <c r="AK45" i="3"/>
  <c r="AL37" i="3"/>
  <c r="AK37" i="3"/>
  <c r="AL36" i="3"/>
  <c r="AK36" i="3"/>
  <c r="AL29" i="3"/>
  <c r="AK29" i="3"/>
  <c r="AK39" i="3"/>
  <c r="AL39" i="3"/>
  <c r="AL49" i="3"/>
  <c r="AK49" i="3"/>
  <c r="AL28" i="3"/>
  <c r="AK28" i="3"/>
  <c r="AL38" i="3"/>
  <c r="AK38" i="3"/>
  <c r="AL50" i="10" l="1"/>
  <c r="AL35" i="10"/>
  <c r="AK39" i="10"/>
  <c r="AK28" i="10"/>
  <c r="AL42" i="10"/>
  <c r="AK52" i="10"/>
  <c r="AL31" i="10"/>
  <c r="AK36" i="10"/>
  <c r="AK54" i="10"/>
  <c r="AK45" i="10"/>
  <c r="AL37" i="10"/>
  <c r="AL44" i="10"/>
  <c r="AL29" i="10"/>
  <c r="AK32" i="10"/>
  <c r="AL46" i="10"/>
  <c r="AK49" i="10"/>
  <c r="AL34" i="10"/>
  <c r="AL30" i="10"/>
  <c r="AL27" i="10"/>
  <c r="AL43" i="10"/>
  <c r="AK9" i="13"/>
  <c r="AL9" i="13"/>
  <c r="AN9" i="12"/>
  <c r="AK9" i="11"/>
  <c r="AL9" i="11"/>
  <c r="AL9" i="9"/>
  <c r="AK9" i="9"/>
  <c r="AN9" i="9" s="1"/>
  <c r="AK9" i="6"/>
  <c r="AM9" i="6"/>
  <c r="AM8" i="13" s="1"/>
  <c r="AL9" i="6"/>
  <c r="AL9" i="4"/>
  <c r="AK9" i="4"/>
  <c r="AN9" i="4" s="1"/>
  <c r="AL9" i="3"/>
  <c r="AK9" i="3"/>
  <c r="AL9" i="10" l="1"/>
  <c r="AK9" i="10"/>
  <c r="AN9" i="6"/>
  <c r="AL8" i="13"/>
  <c r="AN9" i="13"/>
  <c r="AN9" i="11"/>
  <c r="AN9" i="10"/>
  <c r="AN9" i="3"/>
  <c r="AK8" i="13"/>
  <c r="AN8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<sst xmlns="http://schemas.openxmlformats.org/spreadsheetml/2006/main" count="270" uniqueCount="73">
  <si>
    <t>電力量計量値内訳（4月分：全量参考値）</t>
    <rPh sb="0" eb="2">
      <t>デンリョク</t>
    </rPh>
    <rPh sb="2" eb="3">
      <t>リョウ</t>
    </rPh>
    <rPh sb="3" eb="5">
      <t>ケイリョウ</t>
    </rPh>
    <rPh sb="5" eb="6">
      <t>チ</t>
    </rPh>
    <rPh sb="6" eb="8">
      <t>ウチワケ</t>
    </rPh>
    <rPh sb="10" eb="12">
      <t>ガツブン</t>
    </rPh>
    <rPh sb="13" eb="15">
      <t>ゼンリョウ</t>
    </rPh>
    <rPh sb="15" eb="17">
      <t>サンコウ</t>
    </rPh>
    <rPh sb="17" eb="18">
      <t>チ</t>
    </rPh>
    <phoneticPr fontId="5"/>
  </si>
  <si>
    <t>発電者名称</t>
    <phoneticPr fontId="5"/>
  </si>
  <si>
    <t>クリーン２１長谷山</t>
    <rPh sb="6" eb="9">
      <t>ハセヤマ</t>
    </rPh>
    <phoneticPr fontId="7"/>
  </si>
  <si>
    <t>受電場所</t>
    <phoneticPr fontId="5"/>
  </si>
  <si>
    <t>京都府城陽市富野長谷山１の270</t>
  </si>
  <si>
    <t>単位：kWh</t>
    <rPh sb="0" eb="2">
      <t>タンイ</t>
    </rPh>
    <phoneticPr fontId="5"/>
  </si>
  <si>
    <t/>
  </si>
  <si>
    <t>コマ番号</t>
    <rPh sb="2" eb="4">
      <t>バンゴウ</t>
    </rPh>
    <phoneticPr fontId="5"/>
  </si>
  <si>
    <t>開始時刻</t>
  </si>
  <si>
    <t>終了時刻</t>
  </si>
  <si>
    <t>日祝日</t>
  </si>
  <si>
    <t>合計</t>
    <rPh sb="0" eb="2">
      <t>ゴウケイ</t>
    </rPh>
    <phoneticPr fontId="5"/>
  </si>
  <si>
    <t>電力量計量値内訳（5月分：全量参考値）</t>
  </si>
  <si>
    <t>電力量計量値内訳（6月分：全量参考値）</t>
  </si>
  <si>
    <t>電力量計量値内訳（7月分：全量参考値）</t>
  </si>
  <si>
    <t>電力量計量値内訳（8月分：全量参考値）</t>
  </si>
  <si>
    <t>電力量計量値内訳（9月分：全量参考値）</t>
  </si>
  <si>
    <t>電力量計量値内訳（10月分：全量参考値）</t>
  </si>
  <si>
    <t>電力量計量値内訳（11月分：全量参考値）</t>
  </si>
  <si>
    <t>電力量計量値内訳（12月分：全量参考値）</t>
  </si>
  <si>
    <t>電力量計量値内訳（1月分：全量参考値）</t>
  </si>
  <si>
    <t>電力量計量値内訳（2月分：全量参考値）</t>
  </si>
  <si>
    <t>電力量計量値内訳（3月分：全量参考値）</t>
  </si>
  <si>
    <t>添付資料－④</t>
    <phoneticPr fontId="4"/>
  </si>
  <si>
    <t>添付資料－④</t>
    <phoneticPr fontId="4"/>
  </si>
  <si>
    <t>添付資料－④</t>
    <phoneticPr fontId="4"/>
  </si>
  <si>
    <t>添付資料－④</t>
    <phoneticPr fontId="4"/>
  </si>
  <si>
    <t>添付資料－④</t>
    <phoneticPr fontId="4"/>
  </si>
  <si>
    <t>日祝日</t>
    <rPh sb="0" eb="1">
      <t>ニチ</t>
    </rPh>
    <rPh sb="1" eb="3">
      <t>シュクジツ</t>
    </rPh>
    <phoneticPr fontId="4"/>
  </si>
  <si>
    <t>平日</t>
    <rPh sb="0" eb="2">
      <t>ヘイジツ</t>
    </rPh>
    <phoneticPr fontId="4"/>
  </si>
  <si>
    <t>昼間</t>
    <rPh sb="0" eb="2">
      <t>ヒルマ</t>
    </rPh>
    <phoneticPr fontId="4"/>
  </si>
  <si>
    <t>夜間</t>
    <rPh sb="0" eb="2">
      <t>ヤカン</t>
    </rPh>
    <phoneticPr fontId="4"/>
  </si>
  <si>
    <t>重負荷</t>
    <rPh sb="0" eb="1">
      <t>ジュウ</t>
    </rPh>
    <rPh sb="1" eb="3">
      <t>フカ</t>
    </rPh>
    <phoneticPr fontId="4"/>
  </si>
  <si>
    <t>年間合計</t>
    <rPh sb="0" eb="2">
      <t>ネンカン</t>
    </rPh>
    <rPh sb="2" eb="4">
      <t>ゴウケイ</t>
    </rPh>
    <phoneticPr fontId="4"/>
  </si>
  <si>
    <t>日祝日</t>
    <rPh sb="0" eb="3">
      <t>ニチシュクジツ</t>
    </rPh>
    <phoneticPr fontId="4"/>
  </si>
  <si>
    <t>日祝日</t>
    <rPh sb="0" eb="3">
      <t>ニチシュクジツ</t>
    </rPh>
    <phoneticPr fontId="4"/>
  </si>
  <si>
    <t>７月１日から９月30日までの期間の毎日10時から17時までの時間帯（ただし、下記の「休日等」に定める日の該当する時間帯は除く。）</t>
  </si>
  <si>
    <t>毎日８時から22時までの時間帯（ただし、重負荷時間帯及び下記の「休日等」に定める日の該当する時間帯は除く。）</t>
  </si>
  <si>
    <t>重負荷時間帯及び昼間時間帯以外の時間帯</t>
  </si>
  <si>
    <t>重負荷時間</t>
    <rPh sb="0" eb="1">
      <t>ジュウ</t>
    </rPh>
    <rPh sb="1" eb="3">
      <t>フカ</t>
    </rPh>
    <rPh sb="3" eb="5">
      <t>ジカン</t>
    </rPh>
    <phoneticPr fontId="4"/>
  </si>
  <si>
    <t>昼間時間</t>
    <rPh sb="0" eb="2">
      <t>チュウカン</t>
    </rPh>
    <rPh sb="2" eb="4">
      <t>ジカン</t>
    </rPh>
    <phoneticPr fontId="4"/>
  </si>
  <si>
    <t>夜間時間</t>
    <rPh sb="0" eb="2">
      <t>ヤカン</t>
    </rPh>
    <rPh sb="2" eb="4">
      <t>ジカン</t>
    </rPh>
    <phoneticPr fontId="4"/>
  </si>
  <si>
    <t>１．日曜日</t>
  </si>
  <si>
    <t>２．「国民の祝日に関する法律」に定められる休日　※日曜日となる場合は、その翌日以降でその日に最も近い２．に当てはまらない日</t>
  </si>
  <si>
    <t>３．１月２日、１月３日、４月30日、５月１日、５月２日、12月30日及び12月31日</t>
  </si>
  <si>
    <t>下記以外の日</t>
    <rPh sb="0" eb="4">
      <t>カキイガイ</t>
    </rPh>
    <rPh sb="5" eb="6">
      <t>ヒ</t>
    </rPh>
    <phoneticPr fontId="4"/>
  </si>
  <si>
    <t>年度</t>
    <rPh sb="0" eb="2">
      <t>ネンド</t>
    </rPh>
    <phoneticPr fontId="5"/>
  </si>
  <si>
    <t>振替休日</t>
    <rPh sb="0" eb="2">
      <t>フリカエ</t>
    </rPh>
    <rPh sb="2" eb="4">
      <t>キュウジツ</t>
    </rPh>
    <phoneticPr fontId="5"/>
  </si>
  <si>
    <t>昭和の日</t>
    <rPh sb="0" eb="2">
      <t>ショウワ</t>
    </rPh>
    <rPh sb="3" eb="4">
      <t>ヒ</t>
    </rPh>
    <phoneticPr fontId="5"/>
  </si>
  <si>
    <t>憲法記念日</t>
    <rPh sb="0" eb="2">
      <t>ケンポウ</t>
    </rPh>
    <rPh sb="2" eb="5">
      <t>キネンビ</t>
    </rPh>
    <phoneticPr fontId="5"/>
  </si>
  <si>
    <t>みどりの日</t>
    <rPh sb="4" eb="5">
      <t>ヒ</t>
    </rPh>
    <phoneticPr fontId="5"/>
  </si>
  <si>
    <t>こどもの日</t>
    <rPh sb="4" eb="5">
      <t>ヒ</t>
    </rPh>
    <phoneticPr fontId="5"/>
  </si>
  <si>
    <t>海の日</t>
    <rPh sb="0" eb="1">
      <t>ウミ</t>
    </rPh>
    <rPh sb="2" eb="3">
      <t>ヒ</t>
    </rPh>
    <phoneticPr fontId="5"/>
  </si>
  <si>
    <t>山の日</t>
    <rPh sb="0" eb="1">
      <t>ヤマ</t>
    </rPh>
    <rPh sb="2" eb="3">
      <t>ヒ</t>
    </rPh>
    <phoneticPr fontId="5"/>
  </si>
  <si>
    <t>敬老の日</t>
    <rPh sb="0" eb="2">
      <t>ケイロウ</t>
    </rPh>
    <rPh sb="3" eb="4">
      <t>ヒ</t>
    </rPh>
    <phoneticPr fontId="5"/>
  </si>
  <si>
    <t>秋分の日</t>
    <rPh sb="0" eb="2">
      <t>シュウブン</t>
    </rPh>
    <rPh sb="3" eb="4">
      <t>ヒ</t>
    </rPh>
    <phoneticPr fontId="5"/>
  </si>
  <si>
    <t>スポーツの日</t>
    <rPh sb="5" eb="6">
      <t>ヒ</t>
    </rPh>
    <phoneticPr fontId="5"/>
  </si>
  <si>
    <t>文化の日</t>
    <rPh sb="0" eb="2">
      <t>ブンカ</t>
    </rPh>
    <rPh sb="3" eb="4">
      <t>ヒ</t>
    </rPh>
    <phoneticPr fontId="5"/>
  </si>
  <si>
    <t>勤労感謝の日</t>
    <rPh sb="0" eb="4">
      <t>キンロウカンシャ</t>
    </rPh>
    <rPh sb="5" eb="6">
      <t>ヒ</t>
    </rPh>
    <phoneticPr fontId="5"/>
  </si>
  <si>
    <t>1/1以降</t>
    <rPh sb="3" eb="5">
      <t>イコウ</t>
    </rPh>
    <phoneticPr fontId="5"/>
  </si>
  <si>
    <t>元旦</t>
    <rPh sb="0" eb="2">
      <t>ガンタン</t>
    </rPh>
    <phoneticPr fontId="5"/>
  </si>
  <si>
    <t>成人の日</t>
    <rPh sb="0" eb="2">
      <t>セイジン</t>
    </rPh>
    <rPh sb="3" eb="4">
      <t>ヒ</t>
    </rPh>
    <phoneticPr fontId="5"/>
  </si>
  <si>
    <t>建国記念の日</t>
    <rPh sb="0" eb="4">
      <t>ケンコクキネン</t>
    </rPh>
    <rPh sb="5" eb="6">
      <t>ヒ</t>
    </rPh>
    <phoneticPr fontId="5"/>
  </si>
  <si>
    <t>天皇誕生日</t>
    <rPh sb="0" eb="2">
      <t>テンノウ</t>
    </rPh>
    <rPh sb="2" eb="5">
      <t>タンジョウビ</t>
    </rPh>
    <phoneticPr fontId="5"/>
  </si>
  <si>
    <t>春分の日</t>
    <rPh sb="0" eb="2">
      <t>シュンブン</t>
    </rPh>
    <rPh sb="3" eb="4">
      <t>ヒ</t>
    </rPh>
    <phoneticPr fontId="5"/>
  </si>
  <si>
    <t>日付や曜日の固定にならない</t>
    <rPh sb="0" eb="2">
      <t>ヒヅケ</t>
    </rPh>
    <rPh sb="3" eb="5">
      <t>ヨウビ</t>
    </rPh>
    <rPh sb="6" eb="8">
      <t>コテイ</t>
    </rPh>
    <phoneticPr fontId="5"/>
  </si>
  <si>
    <t>祝日一覧</t>
    <rPh sb="0" eb="2">
      <t>シュクジツ</t>
    </rPh>
    <rPh sb="2" eb="4">
      <t>イチラン</t>
    </rPh>
    <phoneticPr fontId="4"/>
  </si>
  <si>
    <t>※日付を変更する場合は〇月1日のみ変更してください。その他の日には計算式が入っており、1日を変更するとその他は自動で変更されます。</t>
    <rPh sb="1" eb="3">
      <t>ヒヅケ</t>
    </rPh>
    <rPh sb="4" eb="6">
      <t>ヘンコウ</t>
    </rPh>
    <rPh sb="8" eb="10">
      <t>バアイ</t>
    </rPh>
    <rPh sb="12" eb="13">
      <t>ツキ</t>
    </rPh>
    <rPh sb="14" eb="15">
      <t>ニチ</t>
    </rPh>
    <rPh sb="17" eb="19">
      <t>ヘンコウ</t>
    </rPh>
    <rPh sb="28" eb="29">
      <t>ホカ</t>
    </rPh>
    <rPh sb="30" eb="31">
      <t>ヒ</t>
    </rPh>
    <rPh sb="33" eb="36">
      <t>ケイサンシキ</t>
    </rPh>
    <rPh sb="37" eb="38">
      <t>ハイ</t>
    </rPh>
    <rPh sb="44" eb="45">
      <t>ニチ</t>
    </rPh>
    <rPh sb="46" eb="48">
      <t>ヘンコウ</t>
    </rPh>
    <rPh sb="53" eb="54">
      <t>タ</t>
    </rPh>
    <rPh sb="55" eb="57">
      <t>ジドウ</t>
    </rPh>
    <rPh sb="58" eb="60">
      <t>ヘンコウ</t>
    </rPh>
    <phoneticPr fontId="4"/>
  </si>
  <si>
    <t>↓入力</t>
    <rPh sb="1" eb="3">
      <t>ニュウリョク</t>
    </rPh>
    <phoneticPr fontId="4"/>
  </si>
  <si>
    <t>日祝日</t>
    <phoneticPr fontId="4"/>
  </si>
  <si>
    <t>③売電業者提供の発電データをコピーして貼り付ける。⇒自動で計算される。はず</t>
    <rPh sb="1" eb="2">
      <t>ウ</t>
    </rPh>
    <rPh sb="2" eb="3">
      <t>デン</t>
    </rPh>
    <rPh sb="3" eb="7">
      <t>ギョウシャテイキョウ</t>
    </rPh>
    <rPh sb="8" eb="10">
      <t>ハツデン</t>
    </rPh>
    <rPh sb="19" eb="20">
      <t>ハ</t>
    </rPh>
    <rPh sb="21" eb="22">
      <t>ツ</t>
    </rPh>
    <rPh sb="26" eb="28">
      <t>ジドウ</t>
    </rPh>
    <rPh sb="29" eb="31">
      <t>ケイサン</t>
    </rPh>
    <phoneticPr fontId="4"/>
  </si>
  <si>
    <t>②下記「祝日一覧」左の年度を変更する。各シートの１日の年を変更する。⇒それぞれ自動で変更</t>
    <phoneticPr fontId="4"/>
  </si>
  <si>
    <t>①振替休日、春分の日、秋分の日の日付のセルを「日祝日」から「=IFS(上のセル番号="日","日祝日",TRUE,"平日")」に変更する。</t>
    <rPh sb="1" eb="5">
      <t>フリカエキュウジツ</t>
    </rPh>
    <rPh sb="6" eb="8">
      <t>シュンブン</t>
    </rPh>
    <rPh sb="9" eb="10">
      <t>ヒ</t>
    </rPh>
    <rPh sb="11" eb="13">
      <t>シュウブン</t>
    </rPh>
    <rPh sb="14" eb="15">
      <t>ヒ</t>
    </rPh>
    <rPh sb="16" eb="18">
      <t>ヒヅケ</t>
    </rPh>
    <rPh sb="23" eb="26">
      <t>ニチシュクジツ</t>
    </rPh>
    <rPh sb="35" eb="36">
      <t>ウエ</t>
    </rPh>
    <rPh sb="39" eb="41">
      <t>バンゴウ</t>
    </rPh>
    <rPh sb="64" eb="66">
      <t>ヘンコウ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</si>
</sst>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電&quot;&quot;力&quot;&quot;量&quot;&quot;計&quot;&quot;量&quot;&quot;値&quot;&quot;内&quot;&quot;訳&quot;\(@&quot;月&quot;&quot;分&quot;\:&quot;全&quot;&quot;量&quot;&quot;参&quot;&quot;考&quot;&quot;値&quot;\)"/>
    <numFmt numFmtId="177" formatCode="#,##0_);[Red]\(#,##0\)"/>
    <numFmt numFmtId="178" formatCode="aaa"/>
    <numFmt numFmtId="179" formatCode="yyyy/m/d;;"/>
    <numFmt numFmtId="180" formatCode="[h]:mm"/>
  </numFmts>
  <fonts count="17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</font>
    <font>
      <sz val="11"/>
      <color theme="1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1"/>
      <color theme="1"/>
      <name val="游ゴシック"/>
      <family val="2"/>
      <scheme val="minor"/>
    </font>
    <font>
      <sz val="11"/>
      <color rgb="FFFF0000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rgb="FFC00000"/>
      <name val="游ゴシック"/>
      <family val="3"/>
      <charset val="128"/>
    </font>
    <font>
      <b/>
      <sz val="11"/>
      <color rgb="FFC00000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2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82">
    <xf numFmtId="0" fontId="0" fillId="0" borderId="0" xfId="0"/>
    <xf numFmtId="0" fontId="3" fillId="0" borderId="0" xfId="1" applyFont="1">
      <alignment vertical="center"/>
    </xf>
    <xf numFmtId="0" fontId="3" fillId="0" borderId="0" xfId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2" applyFont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8" fillId="0" borderId="0" xfId="1" applyFont="1">
      <alignment vertical="center"/>
    </xf>
    <xf numFmtId="0" fontId="3" fillId="0" borderId="0" xfId="1" applyFont="1" applyAlignment="1">
      <alignment horizontal="center" vertical="center"/>
    </xf>
    <xf numFmtId="56" fontId="3" fillId="0" borderId="1" xfId="1" applyNumberFormat="1" applyFont="1" applyBorder="1" applyAlignment="1">
      <alignment horizontal="center" vertical="center"/>
    </xf>
    <xf numFmtId="56" fontId="3" fillId="0" borderId="2" xfId="1" applyNumberFormat="1" applyFont="1" applyBorder="1" applyAlignment="1">
      <alignment horizontal="center" vertical="center"/>
    </xf>
    <xf numFmtId="56" fontId="3" fillId="0" borderId="3" xfId="1" applyNumberFormat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20" fontId="9" fillId="0" borderId="13" xfId="1" applyNumberFormat="1" applyFont="1" applyBorder="1" applyAlignment="1">
      <alignment horizontal="center" vertical="center"/>
    </xf>
    <xf numFmtId="20" fontId="9" fillId="0" borderId="14" xfId="1" applyNumberFormat="1" applyFont="1" applyBorder="1" applyAlignment="1">
      <alignment horizontal="center" vertical="center"/>
    </xf>
    <xf numFmtId="38" fontId="9" fillId="0" borderId="13" xfId="3" applyFont="1" applyBorder="1">
      <alignment vertical="center"/>
    </xf>
    <xf numFmtId="38" fontId="9" fillId="0" borderId="15" xfId="3" applyFont="1" applyBorder="1">
      <alignment vertical="center"/>
    </xf>
    <xf numFmtId="38" fontId="9" fillId="0" borderId="14" xfId="3" applyFont="1" applyBorder="1">
      <alignment vertical="center"/>
    </xf>
    <xf numFmtId="0" fontId="9" fillId="0" borderId="0" xfId="1" applyFont="1">
      <alignment vertical="center"/>
    </xf>
    <xf numFmtId="20" fontId="9" fillId="0" borderId="16" xfId="1" applyNumberFormat="1" applyFont="1" applyBorder="1" applyAlignment="1">
      <alignment horizontal="center" vertical="center"/>
    </xf>
    <xf numFmtId="20" fontId="9" fillId="0" borderId="17" xfId="1" applyNumberFormat="1" applyFont="1" applyBorder="1" applyAlignment="1">
      <alignment horizontal="center" vertical="center"/>
    </xf>
    <xf numFmtId="38" fontId="9" fillId="0" borderId="16" xfId="3" applyFont="1" applyBorder="1">
      <alignment vertical="center"/>
    </xf>
    <xf numFmtId="38" fontId="9" fillId="0" borderId="18" xfId="3" applyFont="1" applyBorder="1">
      <alignment vertical="center"/>
    </xf>
    <xf numFmtId="38" fontId="9" fillId="0" borderId="17" xfId="3" applyFont="1" applyBorder="1">
      <alignment vertical="center"/>
    </xf>
    <xf numFmtId="20" fontId="9" fillId="0" borderId="10" xfId="1" applyNumberFormat="1" applyFont="1" applyBorder="1" applyAlignment="1">
      <alignment horizontal="center" vertical="center"/>
    </xf>
    <xf numFmtId="38" fontId="9" fillId="0" borderId="10" xfId="3" applyFont="1" applyBorder="1">
      <alignment vertical="center"/>
    </xf>
    <xf numFmtId="38" fontId="9" fillId="0" borderId="11" xfId="3" applyFont="1" applyBorder="1">
      <alignment vertical="center"/>
    </xf>
    <xf numFmtId="38" fontId="9" fillId="0" borderId="12" xfId="3" applyFont="1" applyBorder="1">
      <alignment vertical="center"/>
    </xf>
    <xf numFmtId="38" fontId="9" fillId="0" borderId="8" xfId="3" applyFont="1" applyBorder="1">
      <alignment vertical="center"/>
    </xf>
    <xf numFmtId="38" fontId="9" fillId="0" borderId="20" xfId="3" applyFont="1" applyBorder="1">
      <alignment vertical="center"/>
    </xf>
    <xf numFmtId="38" fontId="9" fillId="0" borderId="9" xfId="3" applyFont="1" applyBorder="1">
      <alignment vertical="center"/>
    </xf>
    <xf numFmtId="0" fontId="9" fillId="0" borderId="0" xfId="2" applyFont="1">
      <alignment vertical="center"/>
    </xf>
    <xf numFmtId="0" fontId="9" fillId="0" borderId="0" xfId="1" applyFont="1" applyAlignment="1">
      <alignment horizontal="right" vertical="center"/>
    </xf>
    <xf numFmtId="38" fontId="9" fillId="0" borderId="0" xfId="3" applyFont="1" applyBorder="1" applyAlignment="1">
      <alignment vertical="center"/>
    </xf>
    <xf numFmtId="40" fontId="9" fillId="0" borderId="0" xfId="4" applyNumberFormat="1" applyFont="1" applyBorder="1">
      <alignment vertical="center"/>
    </xf>
    <xf numFmtId="40" fontId="9" fillId="0" borderId="0" xfId="3" applyNumberFormat="1" applyFont="1" applyBorder="1" applyAlignment="1">
      <alignment vertical="center"/>
    </xf>
    <xf numFmtId="0" fontId="9" fillId="0" borderId="0" xfId="2" applyFont="1" applyAlignment="1">
      <alignment horizontal="right" vertical="center"/>
    </xf>
    <xf numFmtId="38" fontId="9" fillId="0" borderId="0" xfId="4" applyFont="1" applyBorder="1" applyAlignment="1">
      <alignment vertical="center"/>
    </xf>
    <xf numFmtId="38" fontId="9" fillId="0" borderId="0" xfId="2" applyNumberFormat="1" applyFont="1">
      <alignment vertical="center"/>
    </xf>
    <xf numFmtId="38" fontId="3" fillId="0" borderId="0" xfId="1" applyNumberFormat="1" applyFont="1">
      <alignment vertical="center"/>
    </xf>
    <xf numFmtId="38" fontId="9" fillId="0" borderId="0" xfId="1" applyNumberFormat="1" applyFont="1">
      <alignment vertical="center"/>
    </xf>
    <xf numFmtId="177" fontId="3" fillId="0" borderId="0" xfId="1" applyNumberFormat="1" applyFont="1">
      <alignment vertical="center"/>
    </xf>
    <xf numFmtId="0" fontId="11" fillId="0" borderId="11" xfId="2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38" fontId="12" fillId="2" borderId="0" xfId="5" applyFont="1" applyFill="1">
      <alignment vertical="center"/>
    </xf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21" xfId="2" applyFont="1" applyBorder="1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179" fontId="0" fillId="0" borderId="0" xfId="0" applyNumberFormat="1" applyAlignment="1">
      <alignment vertical="center"/>
    </xf>
    <xf numFmtId="14" fontId="0" fillId="2" borderId="0" xfId="0" applyNumberForma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1" fillId="0" borderId="4" xfId="1" applyFont="1" applyBorder="1" applyAlignment="1">
      <alignment horizontal="center" vertical="center"/>
    </xf>
    <xf numFmtId="0" fontId="14" fillId="0" borderId="0" xfId="0" applyFont="1"/>
    <xf numFmtId="0" fontId="0" fillId="0" borderId="7" xfId="0" applyBorder="1" applyAlignment="1">
      <alignment vertical="center"/>
    </xf>
    <xf numFmtId="0" fontId="0" fillId="0" borderId="22" xfId="0" applyBorder="1" applyAlignment="1">
      <alignment vertical="center"/>
    </xf>
    <xf numFmtId="180" fontId="9" fillId="0" borderId="12" xfId="1" applyNumberFormat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38" fontId="6" fillId="2" borderId="0" xfId="5" applyFont="1" applyFill="1">
      <alignment vertical="center"/>
    </xf>
    <xf numFmtId="0" fontId="9" fillId="0" borderId="0" xfId="1" applyFont="1" applyAlignment="1">
      <alignment horizontal="center" vertical="center"/>
    </xf>
    <xf numFmtId="177" fontId="9" fillId="0" borderId="0" xfId="1" applyNumberFormat="1" applyFont="1">
      <alignment vertical="center"/>
    </xf>
    <xf numFmtId="0" fontId="13" fillId="0" borderId="0" xfId="0" applyFont="1"/>
    <xf numFmtId="38" fontId="6" fillId="2" borderId="0" xfId="1" applyNumberFormat="1" applyFont="1" applyFill="1">
      <alignment vertical="center"/>
    </xf>
    <xf numFmtId="38" fontId="15" fillId="0" borderId="0" xfId="1" applyNumberFormat="1" applyFont="1">
      <alignment vertical="center"/>
    </xf>
    <xf numFmtId="38" fontId="16" fillId="0" borderId="0" xfId="1" applyNumberFormat="1" applyFont="1">
      <alignment vertical="center"/>
    </xf>
    <xf numFmtId="0" fontId="11" fillId="0" borderId="6" xfId="1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</cellXfs>
  <cellStyles count="6">
    <cellStyle name="桁区切り" xfId="5" builtinId="6"/>
    <cellStyle name="桁区切り 2" xfId="4" xr:uid="{00000000-0005-0000-0000-000001000000}"/>
    <cellStyle name="桁区切り 5" xfId="3" xr:uid="{00000000-0005-0000-0000-000002000000}"/>
    <cellStyle name="標準" xfId="0" builtinId="0"/>
    <cellStyle name="標準 16" xfId="1" xr:uid="{00000000-0005-0000-0000-000004000000}"/>
    <cellStyle name="標準 2" xfId="2" xr:uid="{00000000-0005-0000-0000-000005000000}"/>
  </cellStyles>
  <dxfs count="2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zerowattpower-my.sharepoint.com/personal/k_sato_zerowattpower_onmicrosoft_com/Documents/ZWP/&#38651;&#21147;&#20107;&#26989;&#37096;/&#26009;&#37329;&#35506;/&#65319;&#20596;&#38651;&#21147;&#37327;&#12539;&#12452;&#12531;&#12496;&#12521;&#12531;&#12473;&#26009;&#37329;/03_&#38651;&#21147;&#37327;&#26009;&#37329;&#35336;&#31639;/01_&#20313;&#21104;&#38651;&#21147;&#35336;&#37327;&#20516;&#12398;&#12362;&#30693;&#12425;&#12379;&#65288;&#38750;FIT&#12289;&#21330;FIT&#65289;/06_3%20&#12463;&#12522;&#12540;&#12531;21&#38263;&#35895;&#23665;/&#9670;&#35336;&#37327;&#20516;&#12398;&#12362;&#30693;&#12425;&#12379;(2020&#24180;&#24230;)_&#12463;&#12522;&#12540;&#12531;21&#38263;&#35895;&#2366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zerowattpower-my.sharepoint.com/personal/k_sato_zerowattpower_onmicrosoft_com/Documents/ZWP/&#38651;&#21147;&#20107;&#26989;&#37096;/&#38651;&#28304;&#38283;&#30330;/&#20313;&#21104;&#38651;&#21147;&#36023;&#21462;&#12426;/&#9733;-4%20&#35531;&#27714;&#30906;&#35469;/06_3%20&#12463;&#12522;&#12540;&#12531;21&#38263;&#35895;&#23665;/&#9670;&#35336;&#37327;&#20516;&#12398;&#12362;&#30693;&#12425;&#12379;(2020&#24180;&#24230;)_&#12463;&#12522;&#12540;&#12531;21&#38263;&#35895;&#23665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zerowattpower-my.sharepoint.com/personal/k_sato_zerowattpower_onmicrosoft_com/Documents/ZWP/&#38651;&#21147;&#20107;&#26989;&#37096;/&#26009;&#37329;&#35506;/&#65319;&#20596;&#38651;&#21147;&#37327;&#12539;&#12452;&#12531;&#12496;&#12521;&#12531;&#12473;&#26009;&#37329;/G&#20596;&#38651;&#21147;&#37327;&#26009;&#37329;&#35336;&#31639;/01_&#20313;&#21104;&#38651;&#21147;&#35336;&#37327;&#20516;&#12398;&#12362;&#30693;&#12425;&#12379;&#65288;&#38750;FIT&#12289;&#21330;FIT&#65289;/06_3%20&#12463;&#12522;&#12540;&#12531;21&#38263;&#35895;&#23665;/&#9670;&#35336;&#37327;&#20516;&#12398;&#12362;&#30693;&#12425;&#12379;(2020&#24180;&#24230;)_&#12463;&#12522;&#12540;&#12531;21&#38263;&#35895;&#2366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お知らせ"/>
      <sheetName val="計量値内訳"/>
      <sheetName val="参考値（全量）"/>
      <sheetName val="日祝日"/>
      <sheetName val="◆計量値のお知らせ(2020年度)_クリーン21長谷山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お知らせ"/>
      <sheetName val="計量値内訳"/>
      <sheetName val="参考値（全量）"/>
      <sheetName val="日祝日"/>
      <sheetName val="◆計量値のお知らせ(2020年度)_クリーン21長谷山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お知らせ"/>
      <sheetName val="計量値内訳"/>
      <sheetName val="参考値（全量）"/>
      <sheetName val="日祝日"/>
      <sheetName val="◆計量値のお知らせ(2020年度)_クリーン21長谷山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CBD37-2E7C-40ED-9DF4-FFF6171E54C4}">
  <sheetPr>
    <tabColor rgb="FFFFFF00"/>
  </sheetPr>
  <dimension ref="A1:H32"/>
  <sheetViews>
    <sheetView topLeftCell="A4" zoomScale="85" zoomScaleNormal="85" workbookViewId="0">
      <selection activeCell="G30" sqref="G30"/>
    </sheetView>
  </sheetViews>
  <sheetFormatPr defaultRowHeight="18.75" x14ac:dyDescent="0.4"/>
  <cols>
    <col min="1" max="1" width="11" bestFit="1" customWidth="1"/>
    <col min="2" max="2" width="8.125" bestFit="1" customWidth="1"/>
    <col min="3" max="3" width="11.375" customWidth="1"/>
    <col min="4" max="4" width="11.375" bestFit="1" customWidth="1"/>
    <col min="5" max="5" width="3.375" bestFit="1" customWidth="1"/>
    <col min="6" max="6" width="2.5" bestFit="1" customWidth="1"/>
    <col min="7" max="7" width="10.25" bestFit="1" customWidth="1"/>
  </cols>
  <sheetData>
    <row r="1" spans="1:8" x14ac:dyDescent="0.4">
      <c r="A1" s="76" t="s">
        <v>72</v>
      </c>
    </row>
    <row r="2" spans="1:8" x14ac:dyDescent="0.4">
      <c r="A2" s="68" t="s">
        <v>71</v>
      </c>
    </row>
    <row r="3" spans="1:8" x14ac:dyDescent="0.4">
      <c r="A3" s="68" t="s">
        <v>70</v>
      </c>
    </row>
    <row r="4" spans="1:8" x14ac:dyDescent="0.4">
      <c r="A4" s="68" t="s">
        <v>67</v>
      </c>
    </row>
    <row r="6" spans="1:8" x14ac:dyDescent="0.4">
      <c r="A6" t="s">
        <v>39</v>
      </c>
      <c r="B6" t="s">
        <v>36</v>
      </c>
    </row>
    <row r="7" spans="1:8" x14ac:dyDescent="0.4">
      <c r="A7" t="s">
        <v>40</v>
      </c>
      <c r="B7" t="s">
        <v>37</v>
      </c>
    </row>
    <row r="8" spans="1:8" x14ac:dyDescent="0.4">
      <c r="A8" t="s">
        <v>41</v>
      </c>
      <c r="B8" t="s">
        <v>38</v>
      </c>
    </row>
    <row r="10" spans="1:8" x14ac:dyDescent="0.4">
      <c r="A10" t="s">
        <v>29</v>
      </c>
      <c r="B10" t="s">
        <v>45</v>
      </c>
    </row>
    <row r="11" spans="1:8" x14ac:dyDescent="0.4">
      <c r="A11" t="s">
        <v>34</v>
      </c>
      <c r="B11" t="s">
        <v>42</v>
      </c>
    </row>
    <row r="12" spans="1:8" x14ac:dyDescent="0.4">
      <c r="B12" t="s">
        <v>43</v>
      </c>
    </row>
    <row r="13" spans="1:8" x14ac:dyDescent="0.4">
      <c r="B13" t="s">
        <v>44</v>
      </c>
    </row>
    <row r="15" spans="1:8" x14ac:dyDescent="0.4">
      <c r="B15" s="68" t="s">
        <v>68</v>
      </c>
    </row>
    <row r="16" spans="1:8" x14ac:dyDescent="0.4">
      <c r="A16" s="69" t="s">
        <v>46</v>
      </c>
      <c r="B16" s="70">
        <v>2024</v>
      </c>
      <c r="C16" s="66" t="s">
        <v>66</v>
      </c>
      <c r="D16" s="60"/>
      <c r="E16" s="60"/>
      <c r="F16" s="60"/>
      <c r="G16" s="66" t="s">
        <v>47</v>
      </c>
      <c r="H16" s="60"/>
    </row>
    <row r="17" spans="1:8" x14ac:dyDescent="0.4">
      <c r="A17" s="60"/>
      <c r="B17" s="60"/>
      <c r="C17" s="60" t="s">
        <v>48</v>
      </c>
      <c r="D17" s="61">
        <f>DATE(B16,4,29)</f>
        <v>45411</v>
      </c>
      <c r="E17" s="62">
        <f t="shared" ref="E17:E27" si="0">D17</f>
        <v>45411</v>
      </c>
      <c r="F17" s="60">
        <f t="shared" ref="F17:F27" si="1">WEEKDAY(D17,3)</f>
        <v>0</v>
      </c>
      <c r="G17" s="63">
        <f t="shared" ref="G17:G27" si="2">IF(F17=6,D17+1,0)</f>
        <v>0</v>
      </c>
      <c r="H17" s="60"/>
    </row>
    <row r="18" spans="1:8" x14ac:dyDescent="0.4">
      <c r="A18" s="60"/>
      <c r="B18" s="60"/>
      <c r="C18" s="60" t="s">
        <v>49</v>
      </c>
      <c r="D18" s="61">
        <f>DATE(B16,5,3)</f>
        <v>45415</v>
      </c>
      <c r="E18" s="62">
        <f t="shared" si="0"/>
        <v>45415</v>
      </c>
      <c r="F18" s="60">
        <f t="shared" si="1"/>
        <v>4</v>
      </c>
      <c r="G18" s="63">
        <f>IF(F18=6,D18+3,0)</f>
        <v>0</v>
      </c>
      <c r="H18" s="60"/>
    </row>
    <row r="19" spans="1:8" x14ac:dyDescent="0.4">
      <c r="A19" s="60"/>
      <c r="B19" s="60"/>
      <c r="C19" s="60" t="s">
        <v>50</v>
      </c>
      <c r="D19" s="61">
        <f>DATE(B16,5,4)</f>
        <v>45416</v>
      </c>
      <c r="E19" s="62">
        <f t="shared" si="0"/>
        <v>45416</v>
      </c>
      <c r="F19" s="60">
        <f t="shared" si="1"/>
        <v>5</v>
      </c>
      <c r="G19" s="63">
        <f>IF(F19=6,D19+2,0)</f>
        <v>0</v>
      </c>
      <c r="H19" s="60"/>
    </row>
    <row r="20" spans="1:8" x14ac:dyDescent="0.4">
      <c r="A20" s="60"/>
      <c r="B20" s="60"/>
      <c r="C20" s="60" t="s">
        <v>51</v>
      </c>
      <c r="D20" s="61">
        <f>DATE(B16,5,5)</f>
        <v>45417</v>
      </c>
      <c r="E20" s="62">
        <f t="shared" si="0"/>
        <v>45417</v>
      </c>
      <c r="F20" s="60">
        <f t="shared" si="1"/>
        <v>6</v>
      </c>
      <c r="G20" s="63">
        <f t="shared" si="2"/>
        <v>45418</v>
      </c>
      <c r="H20" s="60"/>
    </row>
    <row r="21" spans="1:8" x14ac:dyDescent="0.4">
      <c r="A21" s="60"/>
      <c r="B21" s="60"/>
      <c r="C21" s="60" t="s">
        <v>52</v>
      </c>
      <c r="D21" s="61">
        <f>DATE(B16,7,21-WEEKDAY(DATE(B16,7,0),3))</f>
        <v>45488</v>
      </c>
      <c r="E21" s="62">
        <f t="shared" si="0"/>
        <v>45488</v>
      </c>
      <c r="F21" s="60">
        <f t="shared" si="1"/>
        <v>0</v>
      </c>
      <c r="G21" s="63">
        <f t="shared" si="2"/>
        <v>0</v>
      </c>
      <c r="H21" s="60"/>
    </row>
    <row r="22" spans="1:8" x14ac:dyDescent="0.4">
      <c r="A22" s="60"/>
      <c r="B22" s="60"/>
      <c r="C22" s="60" t="s">
        <v>53</v>
      </c>
      <c r="D22" s="61">
        <f>DATE(B16,8,11)</f>
        <v>45515</v>
      </c>
      <c r="E22" s="62">
        <f t="shared" si="0"/>
        <v>45515</v>
      </c>
      <c r="F22" s="60">
        <f t="shared" si="1"/>
        <v>6</v>
      </c>
      <c r="G22" s="63">
        <f t="shared" si="2"/>
        <v>45516</v>
      </c>
      <c r="H22" s="60"/>
    </row>
    <row r="23" spans="1:8" x14ac:dyDescent="0.4">
      <c r="A23" s="60"/>
      <c r="B23" s="60"/>
      <c r="C23" s="60" t="s">
        <v>54</v>
      </c>
      <c r="D23" s="61">
        <f>DATE(B16,9,21-WEEKDAY(DATE(B16,9,0),3))</f>
        <v>45551</v>
      </c>
      <c r="E23" s="62">
        <f t="shared" si="0"/>
        <v>45551</v>
      </c>
      <c r="F23" s="60">
        <f t="shared" si="1"/>
        <v>0</v>
      </c>
      <c r="G23" s="63">
        <f t="shared" si="2"/>
        <v>0</v>
      </c>
      <c r="H23" s="60"/>
    </row>
    <row r="24" spans="1:8" x14ac:dyDescent="0.4">
      <c r="A24" s="60"/>
      <c r="B24" s="60"/>
      <c r="C24" s="60" t="s">
        <v>55</v>
      </c>
      <c r="D24" s="64">
        <v>45557</v>
      </c>
      <c r="E24" s="62">
        <f t="shared" si="0"/>
        <v>45557</v>
      </c>
      <c r="F24" s="60">
        <f t="shared" si="1"/>
        <v>6</v>
      </c>
      <c r="G24" s="63">
        <f t="shared" si="2"/>
        <v>45558</v>
      </c>
      <c r="H24" s="65" t="s">
        <v>65</v>
      </c>
    </row>
    <row r="25" spans="1:8" x14ac:dyDescent="0.4">
      <c r="A25" s="60"/>
      <c r="B25" s="60"/>
      <c r="C25" s="60" t="s">
        <v>56</v>
      </c>
      <c r="D25" s="61">
        <f>DATE(B16,10,14-WEEKDAY(DATE(B16,10,0),3))</f>
        <v>45579</v>
      </c>
      <c r="E25" s="62">
        <f t="shared" si="0"/>
        <v>45579</v>
      </c>
      <c r="F25" s="60">
        <f t="shared" si="1"/>
        <v>0</v>
      </c>
      <c r="G25" s="63">
        <f t="shared" si="2"/>
        <v>0</v>
      </c>
      <c r="H25" s="60"/>
    </row>
    <row r="26" spans="1:8" x14ac:dyDescent="0.4">
      <c r="A26" s="60"/>
      <c r="B26" s="60"/>
      <c r="C26" s="60" t="s">
        <v>57</v>
      </c>
      <c r="D26" s="61">
        <f>DATE(B16,11,3)</f>
        <v>45599</v>
      </c>
      <c r="E26" s="62">
        <f t="shared" si="0"/>
        <v>45599</v>
      </c>
      <c r="F26" s="60">
        <f t="shared" si="1"/>
        <v>6</v>
      </c>
      <c r="G26" s="63">
        <f t="shared" si="2"/>
        <v>45600</v>
      </c>
      <c r="H26" s="60"/>
    </row>
    <row r="27" spans="1:8" x14ac:dyDescent="0.4">
      <c r="A27" s="60"/>
      <c r="B27" s="60"/>
      <c r="C27" s="60" t="s">
        <v>58</v>
      </c>
      <c r="D27" s="61">
        <f>DATE(B16,11,23)</f>
        <v>45619</v>
      </c>
      <c r="E27" s="62">
        <f t="shared" si="0"/>
        <v>45619</v>
      </c>
      <c r="F27" s="60">
        <f t="shared" si="1"/>
        <v>5</v>
      </c>
      <c r="G27" s="63">
        <f t="shared" si="2"/>
        <v>0</v>
      </c>
      <c r="H27" s="60"/>
    </row>
    <row r="28" spans="1:8" x14ac:dyDescent="0.4">
      <c r="A28" s="60"/>
      <c r="B28" s="60" t="s">
        <v>59</v>
      </c>
      <c r="C28" s="60" t="s">
        <v>60</v>
      </c>
      <c r="D28" s="61">
        <f>DATE(B16+1,1,1)</f>
        <v>45658</v>
      </c>
      <c r="E28" s="62">
        <f>D28</f>
        <v>45658</v>
      </c>
      <c r="F28" s="60">
        <f>WEEKDAY(D28,3)</f>
        <v>2</v>
      </c>
      <c r="G28" s="63">
        <f>IF(F28=6,D28+1,0)</f>
        <v>0</v>
      </c>
      <c r="H28" s="60"/>
    </row>
    <row r="29" spans="1:8" x14ac:dyDescent="0.4">
      <c r="A29" s="60"/>
      <c r="B29" s="60"/>
      <c r="C29" s="60" t="s">
        <v>61</v>
      </c>
      <c r="D29" s="61">
        <f>DATE(B16+1,1,14-WEEKDAY(DATE(B16+1,1,0),3))</f>
        <v>45670</v>
      </c>
      <c r="E29" s="62">
        <f>D29</f>
        <v>45670</v>
      </c>
      <c r="F29" s="60">
        <f>WEEKDAY(D29,3)</f>
        <v>0</v>
      </c>
      <c r="G29" s="63">
        <f>IF(F29=6,D29+1,0)</f>
        <v>0</v>
      </c>
      <c r="H29" s="60"/>
    </row>
    <row r="30" spans="1:8" x14ac:dyDescent="0.4">
      <c r="A30" s="60"/>
      <c r="B30" s="60"/>
      <c r="C30" s="60" t="s">
        <v>62</v>
      </c>
      <c r="D30" s="61">
        <f>DATE(B16+1,2,11)</f>
        <v>45699</v>
      </c>
      <c r="E30" s="62">
        <f>D30</f>
        <v>45699</v>
      </c>
      <c r="F30" s="60">
        <f>WEEKDAY(D30,3)</f>
        <v>1</v>
      </c>
      <c r="G30" s="63">
        <f>IF(F30=6,D30+1,0)</f>
        <v>0</v>
      </c>
      <c r="H30" s="60"/>
    </row>
    <row r="31" spans="1:8" x14ac:dyDescent="0.4">
      <c r="A31" s="60"/>
      <c r="B31" s="60"/>
      <c r="C31" s="60" t="s">
        <v>63</v>
      </c>
      <c r="D31" s="61">
        <f>DATE(B16+1,2,23)</f>
        <v>45711</v>
      </c>
      <c r="E31" s="62">
        <f>D31</f>
        <v>45711</v>
      </c>
      <c r="F31" s="60">
        <f>WEEKDAY(D31,3)</f>
        <v>6</v>
      </c>
      <c r="G31" s="63">
        <f>IF(F31=6,D31+1,0)</f>
        <v>45712</v>
      </c>
      <c r="H31" s="60"/>
    </row>
    <row r="32" spans="1:8" x14ac:dyDescent="0.4">
      <c r="A32" s="60"/>
      <c r="B32" s="60"/>
      <c r="C32" s="60" t="s">
        <v>64</v>
      </c>
      <c r="D32" s="64">
        <v>45736</v>
      </c>
      <c r="E32" s="62">
        <f>D32</f>
        <v>45736</v>
      </c>
      <c r="F32" s="60">
        <f>WEEKDAY(D32,3)</f>
        <v>3</v>
      </c>
      <c r="G32" s="63">
        <f>IF(F32=6,D32+1,0)</f>
        <v>0</v>
      </c>
      <c r="H32" s="65" t="s">
        <v>65</v>
      </c>
    </row>
  </sheetData>
  <phoneticPr fontId="4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H59"/>
    </sheetView>
  </sheetViews>
  <sheetFormatPr defaultRowHeight="18.7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12.5" style="1" customWidth="1"/>
    <col min="36" max="16384" width="9" style="1"/>
  </cols>
  <sheetData>
    <row r="1" spans="1:40" x14ac:dyDescent="0.4">
      <c r="AH1" s="2" t="s">
        <v>25</v>
      </c>
    </row>
    <row r="2" spans="1:40" ht="19.5" x14ac:dyDescent="0.4">
      <c r="C2" s="3"/>
      <c r="D2" s="3"/>
      <c r="P2" s="4" t="s">
        <v>19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19.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45627</v>
      </c>
      <c r="E8" s="9">
        <f t="shared" ref="E8" si="0">IF(MONTH(D8+1)=MONTH(D8),D8+1," ")</f>
        <v>45628</v>
      </c>
      <c r="F8" s="9">
        <f t="shared" ref="F8" si="1">IF(MONTH(E8+1)=MONTH(E8),E8+1," ")</f>
        <v>45629</v>
      </c>
      <c r="G8" s="9">
        <f t="shared" ref="G8" si="2">IF(MONTH(F8+1)=MONTH(F8),F8+1," ")</f>
        <v>45630</v>
      </c>
      <c r="H8" s="9">
        <f t="shared" ref="H8" si="3">IF(MONTH(G8+1)=MONTH(G8),G8+1," ")</f>
        <v>45631</v>
      </c>
      <c r="I8" s="9">
        <f t="shared" ref="I8" si="4">IF(MONTH(H8+1)=MONTH(H8),H8+1," ")</f>
        <v>45632</v>
      </c>
      <c r="J8" s="9">
        <f t="shared" ref="J8" si="5">IF(MONTH(I8+1)=MONTH(I8),I8+1," ")</f>
        <v>45633</v>
      </c>
      <c r="K8" s="9">
        <f t="shared" ref="K8" si="6">IF(MONTH(J8+1)=MONTH(J8),J8+1," ")</f>
        <v>45634</v>
      </c>
      <c r="L8" s="9">
        <f t="shared" ref="L8" si="7">IF(MONTH(K8+1)=MONTH(K8),K8+1," ")</f>
        <v>45635</v>
      </c>
      <c r="M8" s="9">
        <f t="shared" ref="M8" si="8">IF(MONTH(L8+1)=MONTH(L8),L8+1," ")</f>
        <v>45636</v>
      </c>
      <c r="N8" s="9">
        <f t="shared" ref="N8" si="9">IF(MONTH(M8+1)=MONTH(M8),M8+1," ")</f>
        <v>45637</v>
      </c>
      <c r="O8" s="9">
        <f t="shared" ref="O8" si="10">IF(MONTH(N8+1)=MONTH(N8),N8+1," ")</f>
        <v>45638</v>
      </c>
      <c r="P8" s="9">
        <f t="shared" ref="P8" si="11">IF(MONTH(O8+1)=MONTH(O8),O8+1," ")</f>
        <v>45639</v>
      </c>
      <c r="Q8" s="9">
        <f t="shared" ref="Q8" si="12">IF(MONTH(P8+1)=MONTH(P8),P8+1," ")</f>
        <v>45640</v>
      </c>
      <c r="R8" s="9">
        <f t="shared" ref="R8" si="13">IF(MONTH(Q8+1)=MONTH(Q8),Q8+1," ")</f>
        <v>45641</v>
      </c>
      <c r="S8" s="9">
        <f t="shared" ref="S8" si="14">IF(MONTH(R8+1)=MONTH(R8),R8+1," ")</f>
        <v>45642</v>
      </c>
      <c r="T8" s="9">
        <f t="shared" ref="T8" si="15">IF(MONTH(S8+1)=MONTH(S8),S8+1," ")</f>
        <v>45643</v>
      </c>
      <c r="U8" s="9">
        <f t="shared" ref="U8" si="16">IF(MONTH(T8+1)=MONTH(T8),T8+1," ")</f>
        <v>45644</v>
      </c>
      <c r="V8" s="9">
        <f t="shared" ref="V8" si="17">IF(MONTH(U8+1)=MONTH(U8),U8+1," ")</f>
        <v>45645</v>
      </c>
      <c r="W8" s="9">
        <f t="shared" ref="W8" si="18">IF(MONTH(V8+1)=MONTH(V8),V8+1," ")</f>
        <v>45646</v>
      </c>
      <c r="X8" s="9">
        <f t="shared" ref="X8" si="19">IF(MONTH(W8+1)=MONTH(W8),W8+1," ")</f>
        <v>45647</v>
      </c>
      <c r="Y8" s="9">
        <f t="shared" ref="Y8" si="20">IF(MONTH(X8+1)=MONTH(X8),X8+1," ")</f>
        <v>45648</v>
      </c>
      <c r="Z8" s="9">
        <f t="shared" ref="Z8" si="21">IF(MONTH(Y8+1)=MONTH(Y8),Y8+1," ")</f>
        <v>45649</v>
      </c>
      <c r="AA8" s="9">
        <f t="shared" ref="AA8" si="22">IF(MONTH(Z8+1)=MONTH(Z8),Z8+1," ")</f>
        <v>45650</v>
      </c>
      <c r="AB8" s="9">
        <f t="shared" ref="AB8" si="23">IF(MONTH(AA8+1)=MONTH(AA8),AA8+1," ")</f>
        <v>45651</v>
      </c>
      <c r="AC8" s="9">
        <f t="shared" ref="AC8" si="24">IF(MONTH(AB8+1)=MONTH(AB8),AB8+1," ")</f>
        <v>45652</v>
      </c>
      <c r="AD8" s="9">
        <f t="shared" ref="AD8" si="25">IF(MONTH(AC8+1)=MONTH(AC8),AC8+1," ")</f>
        <v>45653</v>
      </c>
      <c r="AE8" s="9">
        <f t="shared" ref="AE8" si="26">IF(MONTH(AD8+1)=MONTH(AD8),AD8+1," ")</f>
        <v>45654</v>
      </c>
      <c r="AF8" s="9">
        <f t="shared" ref="AF8" si="27">IF(MONTH(AE8+1)=MONTH(AE8),AE8+1," ")</f>
        <v>45655</v>
      </c>
      <c r="AG8" s="9">
        <f t="shared" ref="AG8" si="28">IF(MONTH(AF8+1)=MONTH(AF8),AF8+1," ")</f>
        <v>45656</v>
      </c>
      <c r="AH8" s="10">
        <f t="shared" ref="AH8" si="29">IF(MONTH(AG8+1)=MONTH(AG8),AG8+1," ")</f>
        <v>45657</v>
      </c>
    </row>
    <row r="9" spans="1:40" ht="20.100000000000001" customHeight="1" thickBot="1" x14ac:dyDescent="0.45">
      <c r="D9" s="11" t="str">
        <f t="shared" ref="D9" si="30">TEXT(D8,"aaa")</f>
        <v>日</v>
      </c>
      <c r="E9" s="12" t="str">
        <f t="shared" ref="E9:AG9" si="31">TEXT(E8,"aaa")</f>
        <v>月</v>
      </c>
      <c r="F9" s="12" t="str">
        <f t="shared" si="31"/>
        <v>火</v>
      </c>
      <c r="G9" s="12" t="str">
        <f t="shared" si="31"/>
        <v>水</v>
      </c>
      <c r="H9" s="12" t="str">
        <f t="shared" si="31"/>
        <v>木</v>
      </c>
      <c r="I9" s="12" t="str">
        <f t="shared" si="31"/>
        <v>金</v>
      </c>
      <c r="J9" s="12" t="str">
        <f t="shared" si="31"/>
        <v>土</v>
      </c>
      <c r="K9" s="12" t="str">
        <f t="shared" si="31"/>
        <v>日</v>
      </c>
      <c r="L9" s="12" t="str">
        <f t="shared" si="31"/>
        <v>月</v>
      </c>
      <c r="M9" s="12" t="str">
        <f t="shared" si="31"/>
        <v>火</v>
      </c>
      <c r="N9" s="12" t="str">
        <f t="shared" si="31"/>
        <v>水</v>
      </c>
      <c r="O9" s="12" t="str">
        <f t="shared" si="31"/>
        <v>木</v>
      </c>
      <c r="P9" s="12" t="str">
        <f t="shared" si="31"/>
        <v>金</v>
      </c>
      <c r="Q9" s="12" t="str">
        <f t="shared" si="31"/>
        <v>土</v>
      </c>
      <c r="R9" s="12" t="str">
        <f t="shared" si="31"/>
        <v>日</v>
      </c>
      <c r="S9" s="12" t="str">
        <f t="shared" si="31"/>
        <v>月</v>
      </c>
      <c r="T9" s="12" t="str">
        <f t="shared" ref="T9" si="32">TEXT(T8,"aaa")</f>
        <v>火</v>
      </c>
      <c r="U9" s="12" t="str">
        <f t="shared" si="31"/>
        <v>水</v>
      </c>
      <c r="V9" s="12" t="str">
        <f t="shared" si="31"/>
        <v>木</v>
      </c>
      <c r="W9" s="12" t="str">
        <f t="shared" si="31"/>
        <v>金</v>
      </c>
      <c r="X9" s="12" t="str">
        <f t="shared" si="31"/>
        <v>土</v>
      </c>
      <c r="Y9" s="12" t="str">
        <f t="shared" si="31"/>
        <v>日</v>
      </c>
      <c r="Z9" s="12" t="str">
        <f t="shared" si="31"/>
        <v>月</v>
      </c>
      <c r="AA9" s="12" t="str">
        <f t="shared" si="31"/>
        <v>火</v>
      </c>
      <c r="AB9" s="12" t="str">
        <f t="shared" si="31"/>
        <v>水</v>
      </c>
      <c r="AC9" s="12" t="str">
        <f t="shared" si="31"/>
        <v>木</v>
      </c>
      <c r="AD9" s="12" t="str">
        <f t="shared" si="31"/>
        <v>金</v>
      </c>
      <c r="AE9" s="12" t="str">
        <f t="shared" si="31"/>
        <v>土</v>
      </c>
      <c r="AF9" s="54" t="str">
        <f t="shared" si="31"/>
        <v>日</v>
      </c>
      <c r="AG9" s="54" t="str">
        <f t="shared" si="31"/>
        <v>月</v>
      </c>
      <c r="AH9" s="80" t="str">
        <f>TEXT(AH8,"aaa")</f>
        <v>火</v>
      </c>
      <c r="AK9" s="55">
        <f>SUM(AK11:AK58)</f>
        <v>310949</v>
      </c>
      <c r="AL9" s="55">
        <f>SUM(AL11:AL58)</f>
        <v>392193</v>
      </c>
      <c r="AM9" s="55">
        <f t="shared" ref="AM9" si="33">SUM(AM11:AM58)</f>
        <v>0</v>
      </c>
      <c r="AN9" s="79">
        <f>SUM(AK9:AM9)</f>
        <v>703142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日祝日</v>
      </c>
      <c r="E10" s="18" t="str" cm="1">
        <f t="array" ref="E10">_xlfn.IFS(E9="日","日祝日",TRUE,"平日")</f>
        <v>平日</v>
      </c>
      <c r="F10" s="18" t="str" cm="1">
        <f t="array" ref="F10">_xlfn.IFS(F9="日","日祝日",TRUE,"平日")</f>
        <v>平日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日祝日</v>
      </c>
      <c r="L10" s="18" t="str" cm="1">
        <f t="array" ref="L10">_xlfn.IFS(L9="日","日祝日",TRUE,"平日")</f>
        <v>平日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日祝日</v>
      </c>
      <c r="S10" s="18" t="str" cm="1">
        <f t="array" ref="S10">_xlfn.IFS(S9="日","日祝日",TRUE,"平日")</f>
        <v>平日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平日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日祝日</v>
      </c>
      <c r="Z10" s="18" t="str" cm="1">
        <f t="array" ref="Z10">_xlfn.IFS(Z9="日","日祝日",TRUE,"平日")</f>
        <v>平日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50" t="str" cm="1">
        <f t="array" ref="AF10">_xlfn.IFS(AF9="日","日祝日",TRUE,"平日")</f>
        <v>日祝日</v>
      </c>
      <c r="AG10" s="50" t="s">
        <v>10</v>
      </c>
      <c r="AH10" s="81" t="s">
        <v>10</v>
      </c>
      <c r="AI10" s="7" t="s">
        <v>29</v>
      </c>
      <c r="AJ10" s="7" t="s">
        <v>28</v>
      </c>
      <c r="AK10" s="7" t="s">
        <v>30</v>
      </c>
      <c r="AL10" s="7" t="s">
        <v>31</v>
      </c>
      <c r="AM10" s="7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339</v>
      </c>
      <c r="E11" s="24">
        <v>402</v>
      </c>
      <c r="F11" s="24">
        <v>247</v>
      </c>
      <c r="G11" s="24">
        <v>304</v>
      </c>
      <c r="H11" s="24">
        <v>309</v>
      </c>
      <c r="I11" s="24">
        <v>328</v>
      </c>
      <c r="J11" s="24">
        <v>334</v>
      </c>
      <c r="K11" s="24">
        <v>1485</v>
      </c>
      <c r="L11" s="24">
        <v>1432</v>
      </c>
      <c r="M11" s="24">
        <v>1368</v>
      </c>
      <c r="N11" s="24">
        <v>1457</v>
      </c>
      <c r="O11" s="24">
        <v>1323</v>
      </c>
      <c r="P11" s="24">
        <v>496</v>
      </c>
      <c r="Q11" s="24">
        <v>416</v>
      </c>
      <c r="R11" s="24">
        <v>341</v>
      </c>
      <c r="S11" s="24">
        <v>353</v>
      </c>
      <c r="T11" s="24">
        <v>360</v>
      </c>
      <c r="U11" s="24">
        <v>294</v>
      </c>
      <c r="V11" s="24">
        <v>323</v>
      </c>
      <c r="W11" s="24">
        <v>283</v>
      </c>
      <c r="X11" s="24">
        <v>249</v>
      </c>
      <c r="Y11" s="24">
        <v>296</v>
      </c>
      <c r="Z11" s="24">
        <v>263</v>
      </c>
      <c r="AA11" s="24">
        <v>298</v>
      </c>
      <c r="AB11" s="24">
        <v>286</v>
      </c>
      <c r="AC11" s="24">
        <v>240</v>
      </c>
      <c r="AD11" s="24">
        <v>360</v>
      </c>
      <c r="AE11" s="24">
        <v>301</v>
      </c>
      <c r="AF11" s="24">
        <v>314</v>
      </c>
      <c r="AG11" s="24">
        <v>257</v>
      </c>
      <c r="AH11" s="25">
        <v>298</v>
      </c>
      <c r="AI11" s="48">
        <f>SUMIF($D$10:$AH$10,"=平日",D11:AH11)</f>
        <v>12026</v>
      </c>
      <c r="AJ11" s="49">
        <f>SUMIF($D$10:$AH$10,"日祝日",D11:AH11)</f>
        <v>3330</v>
      </c>
      <c r="AL11" s="47">
        <f>SUM(D11:AH11)</f>
        <v>15356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332</v>
      </c>
      <c r="E12" s="30">
        <v>411</v>
      </c>
      <c r="F12" s="30">
        <v>293</v>
      </c>
      <c r="G12" s="30">
        <v>318</v>
      </c>
      <c r="H12" s="30">
        <v>300</v>
      </c>
      <c r="I12" s="30">
        <v>312</v>
      </c>
      <c r="J12" s="30">
        <v>340</v>
      </c>
      <c r="K12" s="30">
        <v>1397</v>
      </c>
      <c r="L12" s="30">
        <v>1431</v>
      </c>
      <c r="M12" s="30">
        <v>1355</v>
      </c>
      <c r="N12" s="30">
        <v>1362</v>
      </c>
      <c r="O12" s="30">
        <v>1322</v>
      </c>
      <c r="P12" s="30">
        <v>534</v>
      </c>
      <c r="Q12" s="30">
        <v>393</v>
      </c>
      <c r="R12" s="30">
        <v>273</v>
      </c>
      <c r="S12" s="30">
        <v>384</v>
      </c>
      <c r="T12" s="30">
        <v>371</v>
      </c>
      <c r="U12" s="30">
        <v>323</v>
      </c>
      <c r="V12" s="30">
        <v>334</v>
      </c>
      <c r="W12" s="30">
        <v>310</v>
      </c>
      <c r="X12" s="30">
        <v>292</v>
      </c>
      <c r="Y12" s="30">
        <v>290</v>
      </c>
      <c r="Z12" s="30">
        <v>304</v>
      </c>
      <c r="AA12" s="30">
        <v>312</v>
      </c>
      <c r="AB12" s="30">
        <v>281</v>
      </c>
      <c r="AC12" s="30">
        <v>201</v>
      </c>
      <c r="AD12" s="30">
        <v>367</v>
      </c>
      <c r="AE12" s="30">
        <v>295</v>
      </c>
      <c r="AF12" s="30">
        <v>287</v>
      </c>
      <c r="AG12" s="30">
        <v>287</v>
      </c>
      <c r="AH12" s="31">
        <v>304</v>
      </c>
      <c r="AI12" s="48">
        <f t="shared" ref="AI12:AI58" si="34">SUMIF($D$10:$AH$10,"=平日",D12:AH12)</f>
        <v>12145</v>
      </c>
      <c r="AJ12" s="49">
        <f t="shared" ref="AJ12:AJ58" si="35">SUMIF($D$10:$AH$10,"日祝日",D12:AH12)</f>
        <v>3170</v>
      </c>
      <c r="AL12" s="47">
        <f t="shared" ref="AL12:AL26" si="36">SUM(D12:AH12)</f>
        <v>15315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362</v>
      </c>
      <c r="E13" s="30">
        <v>410</v>
      </c>
      <c r="F13" s="30">
        <v>258</v>
      </c>
      <c r="G13" s="30">
        <v>299</v>
      </c>
      <c r="H13" s="30">
        <v>333</v>
      </c>
      <c r="I13" s="30">
        <v>321</v>
      </c>
      <c r="J13" s="30">
        <v>277</v>
      </c>
      <c r="K13" s="30">
        <v>1360</v>
      </c>
      <c r="L13" s="30">
        <v>1369</v>
      </c>
      <c r="M13" s="30">
        <v>1275</v>
      </c>
      <c r="N13" s="30">
        <v>1382</v>
      </c>
      <c r="O13" s="30">
        <v>1245</v>
      </c>
      <c r="P13" s="30">
        <v>554</v>
      </c>
      <c r="Q13" s="30">
        <v>397</v>
      </c>
      <c r="R13" s="30">
        <v>378</v>
      </c>
      <c r="S13" s="30">
        <v>390</v>
      </c>
      <c r="T13" s="30">
        <v>342</v>
      </c>
      <c r="U13" s="30">
        <v>315</v>
      </c>
      <c r="V13" s="30">
        <v>353</v>
      </c>
      <c r="W13" s="30">
        <v>268</v>
      </c>
      <c r="X13" s="30">
        <v>275</v>
      </c>
      <c r="Y13" s="30">
        <v>300</v>
      </c>
      <c r="Z13" s="30">
        <v>274</v>
      </c>
      <c r="AA13" s="30">
        <v>310</v>
      </c>
      <c r="AB13" s="30">
        <v>257</v>
      </c>
      <c r="AC13" s="30">
        <v>258</v>
      </c>
      <c r="AD13" s="30">
        <v>367</v>
      </c>
      <c r="AE13" s="30">
        <v>323</v>
      </c>
      <c r="AF13" s="30">
        <v>299</v>
      </c>
      <c r="AG13" s="30">
        <v>267</v>
      </c>
      <c r="AH13" s="31">
        <v>337</v>
      </c>
      <c r="AI13" s="48">
        <f t="shared" si="34"/>
        <v>11852</v>
      </c>
      <c r="AJ13" s="49">
        <f t="shared" si="35"/>
        <v>3303</v>
      </c>
      <c r="AL13" s="47">
        <f t="shared" si="36"/>
        <v>15155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376</v>
      </c>
      <c r="E14" s="30">
        <v>414</v>
      </c>
      <c r="F14" s="30">
        <v>270</v>
      </c>
      <c r="G14" s="30">
        <v>345</v>
      </c>
      <c r="H14" s="30">
        <v>291</v>
      </c>
      <c r="I14" s="30">
        <v>298</v>
      </c>
      <c r="J14" s="30">
        <v>286</v>
      </c>
      <c r="K14" s="30">
        <v>1425</v>
      </c>
      <c r="L14" s="30">
        <v>1407</v>
      </c>
      <c r="M14" s="30">
        <v>1264</v>
      </c>
      <c r="N14" s="30">
        <v>1449</v>
      </c>
      <c r="O14" s="30">
        <v>1333</v>
      </c>
      <c r="P14" s="30">
        <v>549</v>
      </c>
      <c r="Q14" s="30">
        <v>358</v>
      </c>
      <c r="R14" s="30">
        <v>307</v>
      </c>
      <c r="S14" s="30">
        <v>361</v>
      </c>
      <c r="T14" s="30">
        <v>323</v>
      </c>
      <c r="U14" s="30">
        <v>337</v>
      </c>
      <c r="V14" s="30">
        <v>340</v>
      </c>
      <c r="W14" s="30">
        <v>283</v>
      </c>
      <c r="X14" s="30">
        <v>337</v>
      </c>
      <c r="Y14" s="30">
        <v>335</v>
      </c>
      <c r="Z14" s="30">
        <v>263</v>
      </c>
      <c r="AA14" s="30">
        <v>290</v>
      </c>
      <c r="AB14" s="30">
        <v>291</v>
      </c>
      <c r="AC14" s="30">
        <v>247</v>
      </c>
      <c r="AD14" s="30">
        <v>381</v>
      </c>
      <c r="AE14" s="30">
        <v>363</v>
      </c>
      <c r="AF14" s="30">
        <v>243</v>
      </c>
      <c r="AG14" s="30">
        <v>307</v>
      </c>
      <c r="AH14" s="31">
        <v>299</v>
      </c>
      <c r="AI14" s="48">
        <f t="shared" si="34"/>
        <v>12080</v>
      </c>
      <c r="AJ14" s="49">
        <f t="shared" si="35"/>
        <v>3292</v>
      </c>
      <c r="AL14" s="47">
        <f t="shared" si="36"/>
        <v>15372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321</v>
      </c>
      <c r="E15" s="30">
        <v>411</v>
      </c>
      <c r="F15" s="30">
        <v>293</v>
      </c>
      <c r="G15" s="30">
        <v>354</v>
      </c>
      <c r="H15" s="30">
        <v>266</v>
      </c>
      <c r="I15" s="30">
        <v>296</v>
      </c>
      <c r="J15" s="30">
        <v>294</v>
      </c>
      <c r="K15" s="30">
        <v>1332</v>
      </c>
      <c r="L15" s="30">
        <v>1341</v>
      </c>
      <c r="M15" s="30">
        <v>1291</v>
      </c>
      <c r="N15" s="30">
        <v>1356</v>
      </c>
      <c r="O15" s="30">
        <v>1345</v>
      </c>
      <c r="P15" s="30">
        <v>543</v>
      </c>
      <c r="Q15" s="30">
        <v>342</v>
      </c>
      <c r="R15" s="30">
        <v>310</v>
      </c>
      <c r="S15" s="30">
        <v>347</v>
      </c>
      <c r="T15" s="30">
        <v>301</v>
      </c>
      <c r="U15" s="30">
        <v>333</v>
      </c>
      <c r="V15" s="30">
        <v>312</v>
      </c>
      <c r="W15" s="30">
        <v>273</v>
      </c>
      <c r="X15" s="30">
        <v>325</v>
      </c>
      <c r="Y15" s="30">
        <v>272</v>
      </c>
      <c r="Z15" s="30">
        <v>288</v>
      </c>
      <c r="AA15" s="30">
        <v>307</v>
      </c>
      <c r="AB15" s="30">
        <v>274</v>
      </c>
      <c r="AC15" s="30">
        <v>252</v>
      </c>
      <c r="AD15" s="30">
        <v>355</v>
      </c>
      <c r="AE15" s="30">
        <v>355</v>
      </c>
      <c r="AF15" s="30">
        <v>318</v>
      </c>
      <c r="AG15" s="30">
        <v>265</v>
      </c>
      <c r="AH15" s="31">
        <v>345</v>
      </c>
      <c r="AI15" s="48">
        <f t="shared" si="34"/>
        <v>11854</v>
      </c>
      <c r="AJ15" s="49">
        <f t="shared" si="35"/>
        <v>3163</v>
      </c>
      <c r="AL15" s="47">
        <f t="shared" si="36"/>
        <v>15017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352</v>
      </c>
      <c r="E16" s="30">
        <v>427</v>
      </c>
      <c r="F16" s="30">
        <v>290</v>
      </c>
      <c r="G16" s="30">
        <v>362</v>
      </c>
      <c r="H16" s="30">
        <v>322</v>
      </c>
      <c r="I16" s="30">
        <v>320</v>
      </c>
      <c r="J16" s="30">
        <v>208</v>
      </c>
      <c r="K16" s="30">
        <v>1331</v>
      </c>
      <c r="L16" s="30">
        <v>1358</v>
      </c>
      <c r="M16" s="30">
        <v>1331</v>
      </c>
      <c r="N16" s="30">
        <v>1444</v>
      </c>
      <c r="O16" s="30">
        <v>1408</v>
      </c>
      <c r="P16" s="30">
        <v>474</v>
      </c>
      <c r="Q16" s="30">
        <v>265</v>
      </c>
      <c r="R16" s="30">
        <v>328</v>
      </c>
      <c r="S16" s="30">
        <v>344</v>
      </c>
      <c r="T16" s="30">
        <v>329</v>
      </c>
      <c r="U16" s="30">
        <v>324</v>
      </c>
      <c r="V16" s="30">
        <v>274</v>
      </c>
      <c r="W16" s="30">
        <v>270</v>
      </c>
      <c r="X16" s="30">
        <v>263</v>
      </c>
      <c r="Y16" s="30">
        <v>300</v>
      </c>
      <c r="Z16" s="30">
        <v>339</v>
      </c>
      <c r="AA16" s="30">
        <v>267</v>
      </c>
      <c r="AB16" s="30">
        <v>333</v>
      </c>
      <c r="AC16" s="30">
        <v>284</v>
      </c>
      <c r="AD16" s="30">
        <v>357</v>
      </c>
      <c r="AE16" s="30">
        <v>336</v>
      </c>
      <c r="AF16" s="30">
        <v>325</v>
      </c>
      <c r="AG16" s="30">
        <v>285</v>
      </c>
      <c r="AH16" s="31">
        <v>348</v>
      </c>
      <c r="AI16" s="48">
        <f t="shared" si="34"/>
        <v>11929</v>
      </c>
      <c r="AJ16" s="49">
        <f t="shared" si="35"/>
        <v>3269</v>
      </c>
      <c r="AL16" s="47">
        <f t="shared" si="36"/>
        <v>15198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258</v>
      </c>
      <c r="E17" s="30">
        <v>356</v>
      </c>
      <c r="F17" s="30">
        <v>214</v>
      </c>
      <c r="G17" s="30">
        <v>186</v>
      </c>
      <c r="H17" s="30">
        <v>215</v>
      </c>
      <c r="I17" s="30">
        <v>168</v>
      </c>
      <c r="J17" s="30">
        <v>156</v>
      </c>
      <c r="K17" s="30">
        <v>1306</v>
      </c>
      <c r="L17" s="30">
        <v>1244</v>
      </c>
      <c r="M17" s="30">
        <v>1159</v>
      </c>
      <c r="N17" s="30">
        <v>1248</v>
      </c>
      <c r="O17" s="30">
        <v>1256</v>
      </c>
      <c r="P17" s="30">
        <v>417</v>
      </c>
      <c r="Q17" s="30">
        <v>320</v>
      </c>
      <c r="R17" s="30">
        <v>296</v>
      </c>
      <c r="S17" s="30">
        <v>350</v>
      </c>
      <c r="T17" s="30">
        <v>299</v>
      </c>
      <c r="U17" s="30">
        <v>333</v>
      </c>
      <c r="V17" s="30">
        <v>315</v>
      </c>
      <c r="W17" s="30">
        <v>284</v>
      </c>
      <c r="X17" s="30">
        <v>302</v>
      </c>
      <c r="Y17" s="30">
        <v>313</v>
      </c>
      <c r="Z17" s="30">
        <v>352</v>
      </c>
      <c r="AA17" s="30">
        <v>336</v>
      </c>
      <c r="AB17" s="30">
        <v>279</v>
      </c>
      <c r="AC17" s="30">
        <v>324</v>
      </c>
      <c r="AD17" s="30">
        <v>386</v>
      </c>
      <c r="AE17" s="30">
        <v>341</v>
      </c>
      <c r="AF17" s="30">
        <v>305</v>
      </c>
      <c r="AG17" s="30">
        <v>302</v>
      </c>
      <c r="AH17" s="31">
        <v>386</v>
      </c>
      <c r="AI17" s="48">
        <f t="shared" si="34"/>
        <v>10840</v>
      </c>
      <c r="AJ17" s="49">
        <f t="shared" si="35"/>
        <v>3166</v>
      </c>
      <c r="AL17" s="47">
        <f t="shared" si="36"/>
        <v>14006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134</v>
      </c>
      <c r="E18" s="30">
        <v>240</v>
      </c>
      <c r="F18" s="30">
        <v>162</v>
      </c>
      <c r="G18" s="30">
        <v>149</v>
      </c>
      <c r="H18" s="30">
        <v>180</v>
      </c>
      <c r="I18" s="30">
        <v>146</v>
      </c>
      <c r="J18" s="30">
        <v>142</v>
      </c>
      <c r="K18" s="30">
        <v>1227</v>
      </c>
      <c r="L18" s="30">
        <v>1220</v>
      </c>
      <c r="M18" s="30">
        <v>1165</v>
      </c>
      <c r="N18" s="30">
        <v>1273</v>
      </c>
      <c r="O18" s="30">
        <v>1251</v>
      </c>
      <c r="P18" s="30">
        <v>238</v>
      </c>
      <c r="Q18" s="30">
        <v>259</v>
      </c>
      <c r="R18" s="30">
        <v>323</v>
      </c>
      <c r="S18" s="30">
        <v>345</v>
      </c>
      <c r="T18" s="30">
        <v>377</v>
      </c>
      <c r="U18" s="30">
        <v>340</v>
      </c>
      <c r="V18" s="30">
        <v>334</v>
      </c>
      <c r="W18" s="30">
        <v>282</v>
      </c>
      <c r="X18" s="30">
        <v>302</v>
      </c>
      <c r="Y18" s="30">
        <v>325</v>
      </c>
      <c r="Z18" s="30">
        <v>361</v>
      </c>
      <c r="AA18" s="30">
        <v>330</v>
      </c>
      <c r="AB18" s="30">
        <v>220</v>
      </c>
      <c r="AC18" s="30">
        <v>262</v>
      </c>
      <c r="AD18" s="30">
        <v>382</v>
      </c>
      <c r="AE18" s="30">
        <v>323</v>
      </c>
      <c r="AF18" s="30">
        <v>298</v>
      </c>
      <c r="AG18" s="30">
        <v>340</v>
      </c>
      <c r="AH18" s="31">
        <v>341</v>
      </c>
      <c r="AI18" s="48">
        <f t="shared" si="34"/>
        <v>10283</v>
      </c>
      <c r="AJ18" s="49">
        <f t="shared" si="35"/>
        <v>2988</v>
      </c>
      <c r="AK18" s="47"/>
      <c r="AL18" s="47">
        <f t="shared" si="36"/>
        <v>13271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282</v>
      </c>
      <c r="E19" s="30">
        <v>300</v>
      </c>
      <c r="F19" s="30">
        <v>286</v>
      </c>
      <c r="G19" s="30">
        <v>336</v>
      </c>
      <c r="H19" s="30">
        <v>311</v>
      </c>
      <c r="I19" s="30">
        <v>282</v>
      </c>
      <c r="J19" s="30">
        <v>266</v>
      </c>
      <c r="K19" s="30">
        <v>1427</v>
      </c>
      <c r="L19" s="30">
        <v>1465</v>
      </c>
      <c r="M19" s="30">
        <v>1300</v>
      </c>
      <c r="N19" s="30">
        <v>1427</v>
      </c>
      <c r="O19" s="30">
        <v>1404</v>
      </c>
      <c r="P19" s="30">
        <v>154</v>
      </c>
      <c r="Q19" s="30">
        <v>245</v>
      </c>
      <c r="R19" s="30">
        <v>341</v>
      </c>
      <c r="S19" s="30">
        <v>361</v>
      </c>
      <c r="T19" s="30">
        <v>350</v>
      </c>
      <c r="U19" s="30">
        <v>350</v>
      </c>
      <c r="V19" s="30">
        <v>338</v>
      </c>
      <c r="W19" s="30">
        <v>247</v>
      </c>
      <c r="X19" s="30">
        <v>334</v>
      </c>
      <c r="Y19" s="30">
        <v>318</v>
      </c>
      <c r="Z19" s="30">
        <v>296</v>
      </c>
      <c r="AA19" s="30">
        <v>305</v>
      </c>
      <c r="AB19" s="30">
        <v>216</v>
      </c>
      <c r="AC19" s="30">
        <v>276</v>
      </c>
      <c r="AD19" s="30">
        <v>319</v>
      </c>
      <c r="AE19" s="30">
        <v>353</v>
      </c>
      <c r="AF19" s="30">
        <v>303</v>
      </c>
      <c r="AG19" s="30">
        <v>344</v>
      </c>
      <c r="AH19" s="31">
        <v>380</v>
      </c>
      <c r="AI19" s="48">
        <f t="shared" si="34"/>
        <v>11521</v>
      </c>
      <c r="AJ19" s="49">
        <f t="shared" si="35"/>
        <v>3395</v>
      </c>
      <c r="AK19" s="47"/>
      <c r="AL19" s="47">
        <f t="shared" si="36"/>
        <v>14916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322</v>
      </c>
      <c r="E20" s="30">
        <v>337</v>
      </c>
      <c r="F20" s="30">
        <v>281</v>
      </c>
      <c r="G20" s="30">
        <v>292</v>
      </c>
      <c r="H20" s="30">
        <v>297</v>
      </c>
      <c r="I20" s="30">
        <v>305</v>
      </c>
      <c r="J20" s="30">
        <v>271</v>
      </c>
      <c r="K20" s="30">
        <v>1467</v>
      </c>
      <c r="L20" s="30">
        <v>1388</v>
      </c>
      <c r="M20" s="30">
        <v>1314</v>
      </c>
      <c r="N20" s="30">
        <v>1449</v>
      </c>
      <c r="O20" s="30">
        <v>1379</v>
      </c>
      <c r="P20" s="30">
        <v>181</v>
      </c>
      <c r="Q20" s="30">
        <v>245</v>
      </c>
      <c r="R20" s="30">
        <v>359</v>
      </c>
      <c r="S20" s="30">
        <v>390</v>
      </c>
      <c r="T20" s="30">
        <v>408</v>
      </c>
      <c r="U20" s="30">
        <v>337</v>
      </c>
      <c r="V20" s="30">
        <v>344</v>
      </c>
      <c r="W20" s="30">
        <v>202</v>
      </c>
      <c r="X20" s="30">
        <v>293</v>
      </c>
      <c r="Y20" s="30">
        <v>285</v>
      </c>
      <c r="Z20" s="30">
        <v>340</v>
      </c>
      <c r="AA20" s="30">
        <v>323</v>
      </c>
      <c r="AB20" s="30">
        <v>254</v>
      </c>
      <c r="AC20" s="30">
        <v>320</v>
      </c>
      <c r="AD20" s="30">
        <v>356</v>
      </c>
      <c r="AE20" s="30">
        <v>363</v>
      </c>
      <c r="AF20" s="30">
        <v>261</v>
      </c>
      <c r="AG20" s="30">
        <v>301</v>
      </c>
      <c r="AH20" s="31">
        <v>376</v>
      </c>
      <c r="AI20" s="48">
        <f t="shared" si="34"/>
        <v>11669</v>
      </c>
      <c r="AJ20" s="49">
        <f t="shared" si="35"/>
        <v>3371</v>
      </c>
      <c r="AK20" s="47"/>
      <c r="AL20" s="47">
        <f t="shared" si="36"/>
        <v>15040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356</v>
      </c>
      <c r="E21" s="30">
        <v>300</v>
      </c>
      <c r="F21" s="30">
        <v>318</v>
      </c>
      <c r="G21" s="30">
        <v>324</v>
      </c>
      <c r="H21" s="30">
        <v>343</v>
      </c>
      <c r="I21" s="30">
        <v>276</v>
      </c>
      <c r="J21" s="30">
        <v>252</v>
      </c>
      <c r="K21" s="30">
        <v>1406</v>
      </c>
      <c r="L21" s="30">
        <v>1460</v>
      </c>
      <c r="M21" s="30">
        <v>1359</v>
      </c>
      <c r="N21" s="30">
        <v>1445</v>
      </c>
      <c r="O21" s="30">
        <v>1352</v>
      </c>
      <c r="P21" s="30">
        <v>169</v>
      </c>
      <c r="Q21" s="30">
        <v>278</v>
      </c>
      <c r="R21" s="30">
        <v>337</v>
      </c>
      <c r="S21" s="30">
        <v>355</v>
      </c>
      <c r="T21" s="30">
        <v>331</v>
      </c>
      <c r="U21" s="30">
        <v>272</v>
      </c>
      <c r="V21" s="30">
        <v>323</v>
      </c>
      <c r="W21" s="30">
        <v>269</v>
      </c>
      <c r="X21" s="30">
        <v>209</v>
      </c>
      <c r="Y21" s="30">
        <v>302</v>
      </c>
      <c r="Z21" s="30">
        <v>323</v>
      </c>
      <c r="AA21" s="30">
        <v>293</v>
      </c>
      <c r="AB21" s="30">
        <v>237</v>
      </c>
      <c r="AC21" s="30">
        <v>317</v>
      </c>
      <c r="AD21" s="30">
        <v>348</v>
      </c>
      <c r="AE21" s="30">
        <v>339</v>
      </c>
      <c r="AF21" s="30">
        <v>251</v>
      </c>
      <c r="AG21" s="30">
        <v>300</v>
      </c>
      <c r="AH21" s="31">
        <v>360</v>
      </c>
      <c r="AI21" s="48">
        <f t="shared" si="34"/>
        <v>11492</v>
      </c>
      <c r="AJ21" s="49">
        <f t="shared" si="35"/>
        <v>3312</v>
      </c>
      <c r="AK21" s="47"/>
      <c r="AL21" s="47">
        <f t="shared" si="36"/>
        <v>14804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350</v>
      </c>
      <c r="E22" s="30">
        <v>343</v>
      </c>
      <c r="F22" s="30">
        <v>307</v>
      </c>
      <c r="G22" s="30">
        <v>311</v>
      </c>
      <c r="H22" s="30">
        <v>341</v>
      </c>
      <c r="I22" s="30">
        <v>241</v>
      </c>
      <c r="J22" s="30">
        <v>274</v>
      </c>
      <c r="K22" s="30">
        <v>1387</v>
      </c>
      <c r="L22" s="30">
        <v>1375</v>
      </c>
      <c r="M22" s="30">
        <v>1345</v>
      </c>
      <c r="N22" s="30">
        <v>1386</v>
      </c>
      <c r="O22" s="30">
        <v>1371</v>
      </c>
      <c r="P22" s="30">
        <v>149</v>
      </c>
      <c r="Q22" s="30">
        <v>251</v>
      </c>
      <c r="R22" s="30">
        <v>343</v>
      </c>
      <c r="S22" s="30">
        <v>364</v>
      </c>
      <c r="T22" s="30">
        <v>302</v>
      </c>
      <c r="U22" s="30">
        <v>347</v>
      </c>
      <c r="V22" s="30">
        <v>320</v>
      </c>
      <c r="W22" s="30">
        <v>312</v>
      </c>
      <c r="X22" s="30">
        <v>324</v>
      </c>
      <c r="Y22" s="30">
        <v>303</v>
      </c>
      <c r="Z22" s="30">
        <v>358</v>
      </c>
      <c r="AA22" s="30">
        <v>323</v>
      </c>
      <c r="AB22" s="30">
        <v>257</v>
      </c>
      <c r="AC22" s="30">
        <v>351</v>
      </c>
      <c r="AD22" s="30">
        <v>388</v>
      </c>
      <c r="AE22" s="30">
        <v>376</v>
      </c>
      <c r="AF22" s="30">
        <v>294</v>
      </c>
      <c r="AG22" s="30">
        <v>357</v>
      </c>
      <c r="AH22" s="31">
        <v>407</v>
      </c>
      <c r="AI22" s="48">
        <f t="shared" si="34"/>
        <v>11716</v>
      </c>
      <c r="AJ22" s="49">
        <f t="shared" si="35"/>
        <v>3441</v>
      </c>
      <c r="AK22" s="47"/>
      <c r="AL22" s="47">
        <f t="shared" si="36"/>
        <v>15157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352</v>
      </c>
      <c r="E23" s="30">
        <v>316</v>
      </c>
      <c r="F23" s="30">
        <v>277</v>
      </c>
      <c r="G23" s="30">
        <v>314</v>
      </c>
      <c r="H23" s="30">
        <v>367</v>
      </c>
      <c r="I23" s="30">
        <v>236</v>
      </c>
      <c r="J23" s="30">
        <v>255</v>
      </c>
      <c r="K23" s="30">
        <v>1354</v>
      </c>
      <c r="L23" s="30">
        <v>1377</v>
      </c>
      <c r="M23" s="30">
        <v>1267</v>
      </c>
      <c r="N23" s="30">
        <v>1345</v>
      </c>
      <c r="O23" s="30">
        <v>1410</v>
      </c>
      <c r="P23" s="30">
        <v>107</v>
      </c>
      <c r="Q23" s="30">
        <v>304</v>
      </c>
      <c r="R23" s="30">
        <v>373</v>
      </c>
      <c r="S23" s="30">
        <v>309</v>
      </c>
      <c r="T23" s="30">
        <v>333</v>
      </c>
      <c r="U23" s="30">
        <v>291</v>
      </c>
      <c r="V23" s="30">
        <v>329</v>
      </c>
      <c r="W23" s="30">
        <v>294</v>
      </c>
      <c r="X23" s="30">
        <v>315</v>
      </c>
      <c r="Y23" s="30">
        <v>293</v>
      </c>
      <c r="Z23" s="30">
        <v>344</v>
      </c>
      <c r="AA23" s="30">
        <v>278</v>
      </c>
      <c r="AB23" s="30">
        <v>235</v>
      </c>
      <c r="AC23" s="30">
        <v>325</v>
      </c>
      <c r="AD23" s="30">
        <v>338</v>
      </c>
      <c r="AE23" s="30">
        <v>328</v>
      </c>
      <c r="AF23" s="30">
        <v>390</v>
      </c>
      <c r="AG23" s="30">
        <v>347</v>
      </c>
      <c r="AH23" s="31">
        <v>407</v>
      </c>
      <c r="AI23" s="48">
        <f t="shared" si="34"/>
        <v>11294</v>
      </c>
      <c r="AJ23" s="49">
        <f t="shared" si="35"/>
        <v>3516</v>
      </c>
      <c r="AK23" s="47"/>
      <c r="AL23" s="47">
        <f t="shared" si="36"/>
        <v>14810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366</v>
      </c>
      <c r="E24" s="30">
        <v>311</v>
      </c>
      <c r="F24" s="30">
        <v>197</v>
      </c>
      <c r="G24" s="30">
        <v>290</v>
      </c>
      <c r="H24" s="30">
        <v>299</v>
      </c>
      <c r="I24" s="30">
        <v>219</v>
      </c>
      <c r="J24" s="30">
        <v>317</v>
      </c>
      <c r="K24" s="30">
        <v>1373</v>
      </c>
      <c r="L24" s="30">
        <v>1270</v>
      </c>
      <c r="M24" s="30">
        <v>1341</v>
      </c>
      <c r="N24" s="30">
        <v>1413</v>
      </c>
      <c r="O24" s="30">
        <v>1380</v>
      </c>
      <c r="P24" s="30">
        <v>164</v>
      </c>
      <c r="Q24" s="30">
        <v>312</v>
      </c>
      <c r="R24" s="30">
        <v>343</v>
      </c>
      <c r="S24" s="30">
        <v>328</v>
      </c>
      <c r="T24" s="30">
        <v>267</v>
      </c>
      <c r="U24" s="30">
        <v>274</v>
      </c>
      <c r="V24" s="30">
        <v>281</v>
      </c>
      <c r="W24" s="30">
        <v>197</v>
      </c>
      <c r="X24" s="30">
        <v>306</v>
      </c>
      <c r="Y24" s="30">
        <v>338</v>
      </c>
      <c r="Z24" s="30">
        <v>317</v>
      </c>
      <c r="AA24" s="30">
        <v>302</v>
      </c>
      <c r="AB24" s="30">
        <v>184</v>
      </c>
      <c r="AC24" s="30">
        <v>330</v>
      </c>
      <c r="AD24" s="30">
        <v>318</v>
      </c>
      <c r="AE24" s="30">
        <v>319</v>
      </c>
      <c r="AF24" s="30">
        <v>377</v>
      </c>
      <c r="AG24" s="30">
        <v>296</v>
      </c>
      <c r="AH24" s="31">
        <v>391</v>
      </c>
      <c r="AI24" s="48">
        <f t="shared" si="34"/>
        <v>10936</v>
      </c>
      <c r="AJ24" s="49">
        <f t="shared" si="35"/>
        <v>3484</v>
      </c>
      <c r="AK24" s="47"/>
      <c r="AL24" s="47">
        <f t="shared" si="36"/>
        <v>14420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363</v>
      </c>
      <c r="E25" s="30">
        <v>319</v>
      </c>
      <c r="F25" s="30">
        <v>242</v>
      </c>
      <c r="G25" s="30">
        <v>321</v>
      </c>
      <c r="H25" s="30">
        <v>329</v>
      </c>
      <c r="I25" s="30">
        <v>199</v>
      </c>
      <c r="J25" s="30">
        <v>299</v>
      </c>
      <c r="K25" s="30">
        <v>1311</v>
      </c>
      <c r="L25" s="30">
        <v>1270</v>
      </c>
      <c r="M25" s="30">
        <v>1245</v>
      </c>
      <c r="N25" s="30">
        <v>1350</v>
      </c>
      <c r="O25" s="30">
        <v>1363</v>
      </c>
      <c r="P25" s="30">
        <v>233</v>
      </c>
      <c r="Q25" s="30">
        <v>386</v>
      </c>
      <c r="R25" s="30">
        <v>346</v>
      </c>
      <c r="S25" s="30">
        <v>379</v>
      </c>
      <c r="T25" s="30">
        <v>328</v>
      </c>
      <c r="U25" s="30">
        <v>301</v>
      </c>
      <c r="V25" s="30">
        <v>318</v>
      </c>
      <c r="W25" s="30">
        <v>223</v>
      </c>
      <c r="X25" s="30">
        <v>289</v>
      </c>
      <c r="Y25" s="30">
        <v>338</v>
      </c>
      <c r="Z25" s="30">
        <v>350</v>
      </c>
      <c r="AA25" s="30">
        <v>247</v>
      </c>
      <c r="AB25" s="30">
        <v>250</v>
      </c>
      <c r="AC25" s="30">
        <v>260</v>
      </c>
      <c r="AD25" s="30">
        <v>333</v>
      </c>
      <c r="AE25" s="30">
        <v>308</v>
      </c>
      <c r="AF25" s="30">
        <v>377</v>
      </c>
      <c r="AG25" s="30">
        <v>335</v>
      </c>
      <c r="AH25" s="31">
        <v>391</v>
      </c>
      <c r="AI25" s="48">
        <f t="shared" si="34"/>
        <v>11142</v>
      </c>
      <c r="AJ25" s="49">
        <f t="shared" si="35"/>
        <v>3461</v>
      </c>
      <c r="AK25" s="47"/>
      <c r="AL25" s="47">
        <f t="shared" si="36"/>
        <v>14603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364</v>
      </c>
      <c r="E26" s="30">
        <v>334</v>
      </c>
      <c r="F26" s="30">
        <v>220</v>
      </c>
      <c r="G26" s="30">
        <v>157</v>
      </c>
      <c r="H26" s="30">
        <v>323</v>
      </c>
      <c r="I26" s="30">
        <v>245</v>
      </c>
      <c r="J26" s="30">
        <v>290</v>
      </c>
      <c r="K26" s="30">
        <v>1336</v>
      </c>
      <c r="L26" s="30">
        <v>1280</v>
      </c>
      <c r="M26" s="30">
        <v>1331</v>
      </c>
      <c r="N26" s="30">
        <v>1404</v>
      </c>
      <c r="O26" s="30">
        <v>1425</v>
      </c>
      <c r="P26" s="30">
        <v>201</v>
      </c>
      <c r="Q26" s="30">
        <v>317</v>
      </c>
      <c r="R26" s="30">
        <v>311</v>
      </c>
      <c r="S26" s="30">
        <v>363</v>
      </c>
      <c r="T26" s="30">
        <v>318</v>
      </c>
      <c r="U26" s="30">
        <v>305</v>
      </c>
      <c r="V26" s="30">
        <v>321</v>
      </c>
      <c r="W26" s="30">
        <v>236</v>
      </c>
      <c r="X26" s="30">
        <v>291</v>
      </c>
      <c r="Y26" s="30">
        <v>312</v>
      </c>
      <c r="Z26" s="30">
        <v>312</v>
      </c>
      <c r="AA26" s="30">
        <v>280</v>
      </c>
      <c r="AB26" s="30">
        <v>239</v>
      </c>
      <c r="AC26" s="30">
        <v>233</v>
      </c>
      <c r="AD26" s="30">
        <v>342</v>
      </c>
      <c r="AE26" s="30">
        <v>330</v>
      </c>
      <c r="AF26" s="30">
        <v>326</v>
      </c>
      <c r="AG26" s="30">
        <v>319</v>
      </c>
      <c r="AH26" s="31">
        <v>378</v>
      </c>
      <c r="AI26" s="48">
        <f t="shared" si="34"/>
        <v>11097</v>
      </c>
      <c r="AJ26" s="49">
        <f t="shared" si="35"/>
        <v>3346</v>
      </c>
      <c r="AK26" s="47"/>
      <c r="AL26" s="47">
        <f t="shared" si="36"/>
        <v>14443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364</v>
      </c>
      <c r="E27" s="30">
        <v>325</v>
      </c>
      <c r="F27" s="30">
        <v>239</v>
      </c>
      <c r="G27" s="30">
        <v>241</v>
      </c>
      <c r="H27" s="30">
        <v>269</v>
      </c>
      <c r="I27" s="30">
        <v>268</v>
      </c>
      <c r="J27" s="30">
        <v>263</v>
      </c>
      <c r="K27" s="30">
        <v>1281</v>
      </c>
      <c r="L27" s="30">
        <v>1322</v>
      </c>
      <c r="M27" s="30">
        <v>1251</v>
      </c>
      <c r="N27" s="30">
        <v>1391</v>
      </c>
      <c r="O27" s="30">
        <v>1446</v>
      </c>
      <c r="P27" s="30">
        <v>241</v>
      </c>
      <c r="Q27" s="30">
        <v>242</v>
      </c>
      <c r="R27" s="30">
        <v>349</v>
      </c>
      <c r="S27" s="30">
        <v>320</v>
      </c>
      <c r="T27" s="30">
        <v>388</v>
      </c>
      <c r="U27" s="30">
        <v>334</v>
      </c>
      <c r="V27" s="30">
        <v>322</v>
      </c>
      <c r="W27" s="30">
        <v>241</v>
      </c>
      <c r="X27" s="30">
        <v>287</v>
      </c>
      <c r="Y27" s="30">
        <v>331</v>
      </c>
      <c r="Z27" s="30">
        <v>319</v>
      </c>
      <c r="AA27" s="30">
        <v>279</v>
      </c>
      <c r="AB27" s="30">
        <v>262</v>
      </c>
      <c r="AC27" s="30">
        <v>291</v>
      </c>
      <c r="AD27" s="30">
        <v>324</v>
      </c>
      <c r="AE27" s="30">
        <v>316</v>
      </c>
      <c r="AF27" s="30">
        <v>307</v>
      </c>
      <c r="AG27" s="30">
        <v>326</v>
      </c>
      <c r="AH27" s="31">
        <v>355</v>
      </c>
      <c r="AI27" s="48">
        <f t="shared" si="34"/>
        <v>11181</v>
      </c>
      <c r="AJ27" s="49">
        <f t="shared" si="35"/>
        <v>3313</v>
      </c>
      <c r="AK27" s="47">
        <f t="shared" ref="AK27:AK53" si="37">SUM(D27:AH27)-AJ27</f>
        <v>11181</v>
      </c>
      <c r="AL27" s="49">
        <f>AJ27</f>
        <v>3313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372</v>
      </c>
      <c r="E28" s="30">
        <v>355</v>
      </c>
      <c r="F28" s="30">
        <v>262</v>
      </c>
      <c r="G28" s="30">
        <v>273</v>
      </c>
      <c r="H28" s="30">
        <v>293</v>
      </c>
      <c r="I28" s="30">
        <v>316</v>
      </c>
      <c r="J28" s="30">
        <v>263</v>
      </c>
      <c r="K28" s="30">
        <v>1433</v>
      </c>
      <c r="L28" s="30">
        <v>1392</v>
      </c>
      <c r="M28" s="30">
        <v>1241</v>
      </c>
      <c r="N28" s="30">
        <v>1465</v>
      </c>
      <c r="O28" s="30">
        <v>1467</v>
      </c>
      <c r="P28" s="30">
        <v>276</v>
      </c>
      <c r="Q28" s="30">
        <v>295</v>
      </c>
      <c r="R28" s="30">
        <v>365</v>
      </c>
      <c r="S28" s="30">
        <v>357</v>
      </c>
      <c r="T28" s="30">
        <v>310</v>
      </c>
      <c r="U28" s="30">
        <v>285</v>
      </c>
      <c r="V28" s="30">
        <v>296</v>
      </c>
      <c r="W28" s="30">
        <v>257</v>
      </c>
      <c r="X28" s="30">
        <v>286</v>
      </c>
      <c r="Y28" s="30">
        <v>337</v>
      </c>
      <c r="Z28" s="30">
        <v>276</v>
      </c>
      <c r="AA28" s="30">
        <v>249</v>
      </c>
      <c r="AB28" s="30">
        <v>240</v>
      </c>
      <c r="AC28" s="30">
        <v>312</v>
      </c>
      <c r="AD28" s="30">
        <v>349</v>
      </c>
      <c r="AE28" s="30">
        <v>305</v>
      </c>
      <c r="AF28" s="30">
        <v>306</v>
      </c>
      <c r="AG28" s="30">
        <v>327</v>
      </c>
      <c r="AH28" s="31">
        <v>310</v>
      </c>
      <c r="AI28" s="48">
        <f t="shared" si="34"/>
        <v>11420</v>
      </c>
      <c r="AJ28" s="49">
        <f t="shared" si="35"/>
        <v>3450</v>
      </c>
      <c r="AK28" s="47">
        <f t="shared" si="37"/>
        <v>11420</v>
      </c>
      <c r="AL28" s="49">
        <f t="shared" ref="AL28:AL54" si="38">AJ28</f>
        <v>3450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338</v>
      </c>
      <c r="E29" s="30">
        <v>348</v>
      </c>
      <c r="F29" s="30">
        <v>235</v>
      </c>
      <c r="G29" s="30">
        <v>277</v>
      </c>
      <c r="H29" s="30">
        <v>256</v>
      </c>
      <c r="I29" s="30">
        <v>341</v>
      </c>
      <c r="J29" s="30">
        <v>232</v>
      </c>
      <c r="K29" s="30">
        <v>1457</v>
      </c>
      <c r="L29" s="30">
        <v>1372</v>
      </c>
      <c r="M29" s="30">
        <v>1346</v>
      </c>
      <c r="N29" s="30">
        <v>1302</v>
      </c>
      <c r="O29" s="30">
        <v>1291</v>
      </c>
      <c r="P29" s="30">
        <v>199</v>
      </c>
      <c r="Q29" s="30">
        <v>294</v>
      </c>
      <c r="R29" s="30">
        <v>225</v>
      </c>
      <c r="S29" s="30">
        <v>190</v>
      </c>
      <c r="T29" s="30">
        <v>133</v>
      </c>
      <c r="U29" s="30">
        <v>203</v>
      </c>
      <c r="V29" s="30">
        <v>213</v>
      </c>
      <c r="W29" s="30">
        <v>113</v>
      </c>
      <c r="X29" s="30">
        <v>178</v>
      </c>
      <c r="Y29" s="30">
        <v>211</v>
      </c>
      <c r="Z29" s="30">
        <v>177</v>
      </c>
      <c r="AA29" s="30">
        <v>119</v>
      </c>
      <c r="AB29" s="30">
        <v>135</v>
      </c>
      <c r="AC29" s="30">
        <v>179</v>
      </c>
      <c r="AD29" s="30">
        <v>217</v>
      </c>
      <c r="AE29" s="30">
        <v>158</v>
      </c>
      <c r="AF29" s="30">
        <v>167</v>
      </c>
      <c r="AG29" s="30">
        <v>213</v>
      </c>
      <c r="AH29" s="31">
        <v>252</v>
      </c>
      <c r="AI29" s="48">
        <f t="shared" si="34"/>
        <v>9508</v>
      </c>
      <c r="AJ29" s="49">
        <f t="shared" si="35"/>
        <v>2863</v>
      </c>
      <c r="AK29" s="47">
        <f t="shared" si="37"/>
        <v>9508</v>
      </c>
      <c r="AL29" s="49">
        <f t="shared" si="38"/>
        <v>2863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345</v>
      </c>
      <c r="E30" s="30">
        <v>290</v>
      </c>
      <c r="F30" s="30">
        <v>301</v>
      </c>
      <c r="G30" s="30">
        <v>286</v>
      </c>
      <c r="H30" s="30">
        <v>267</v>
      </c>
      <c r="I30" s="30">
        <v>286</v>
      </c>
      <c r="J30" s="30">
        <v>171</v>
      </c>
      <c r="K30" s="30">
        <v>1406</v>
      </c>
      <c r="L30" s="30">
        <v>1277</v>
      </c>
      <c r="M30" s="30">
        <v>1431</v>
      </c>
      <c r="N30" s="30">
        <v>1267</v>
      </c>
      <c r="O30" s="30">
        <v>1249</v>
      </c>
      <c r="P30" s="30">
        <v>205</v>
      </c>
      <c r="Q30" s="30">
        <v>306</v>
      </c>
      <c r="R30" s="30">
        <v>224</v>
      </c>
      <c r="S30" s="30">
        <v>120</v>
      </c>
      <c r="T30" s="30">
        <v>123</v>
      </c>
      <c r="U30" s="30">
        <v>179</v>
      </c>
      <c r="V30" s="30">
        <v>218</v>
      </c>
      <c r="W30" s="30">
        <v>125</v>
      </c>
      <c r="X30" s="30">
        <v>141</v>
      </c>
      <c r="Y30" s="30">
        <v>243</v>
      </c>
      <c r="Z30" s="30">
        <v>173</v>
      </c>
      <c r="AA30" s="30">
        <v>134</v>
      </c>
      <c r="AB30" s="30">
        <v>119</v>
      </c>
      <c r="AC30" s="30">
        <v>158</v>
      </c>
      <c r="AD30" s="30">
        <v>188</v>
      </c>
      <c r="AE30" s="30">
        <v>146</v>
      </c>
      <c r="AF30" s="30">
        <v>214</v>
      </c>
      <c r="AG30" s="30">
        <v>167</v>
      </c>
      <c r="AH30" s="31">
        <v>267</v>
      </c>
      <c r="AI30" s="48">
        <f t="shared" si="34"/>
        <v>9160</v>
      </c>
      <c r="AJ30" s="49">
        <f t="shared" si="35"/>
        <v>2866</v>
      </c>
      <c r="AK30" s="47">
        <f t="shared" si="37"/>
        <v>9160</v>
      </c>
      <c r="AL30" s="49">
        <f t="shared" si="38"/>
        <v>2866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330</v>
      </c>
      <c r="E31" s="30">
        <v>341</v>
      </c>
      <c r="F31" s="30">
        <v>156</v>
      </c>
      <c r="G31" s="30">
        <v>317</v>
      </c>
      <c r="H31" s="30">
        <v>221</v>
      </c>
      <c r="I31" s="30">
        <v>276</v>
      </c>
      <c r="J31" s="30">
        <v>158</v>
      </c>
      <c r="K31" s="30">
        <v>1275</v>
      </c>
      <c r="L31" s="30">
        <v>1501</v>
      </c>
      <c r="M31" s="30">
        <v>1427</v>
      </c>
      <c r="N31" s="30">
        <v>1417</v>
      </c>
      <c r="O31" s="30">
        <v>1305</v>
      </c>
      <c r="P31" s="30">
        <v>316</v>
      </c>
      <c r="Q31" s="30">
        <v>209</v>
      </c>
      <c r="R31" s="30">
        <v>306</v>
      </c>
      <c r="S31" s="30">
        <v>283</v>
      </c>
      <c r="T31" s="30">
        <v>223</v>
      </c>
      <c r="U31" s="30">
        <v>284</v>
      </c>
      <c r="V31" s="30">
        <v>272</v>
      </c>
      <c r="W31" s="30">
        <v>202</v>
      </c>
      <c r="X31" s="30">
        <v>294</v>
      </c>
      <c r="Y31" s="30">
        <v>313</v>
      </c>
      <c r="Z31" s="30">
        <v>242</v>
      </c>
      <c r="AA31" s="30">
        <v>221</v>
      </c>
      <c r="AB31" s="30">
        <v>217</v>
      </c>
      <c r="AC31" s="30">
        <v>212</v>
      </c>
      <c r="AD31" s="30">
        <v>287</v>
      </c>
      <c r="AE31" s="30">
        <v>259</v>
      </c>
      <c r="AF31" s="30">
        <v>297</v>
      </c>
      <c r="AG31" s="30">
        <v>258</v>
      </c>
      <c r="AH31" s="31">
        <v>351</v>
      </c>
      <c r="AI31" s="48">
        <f t="shared" si="34"/>
        <v>10640</v>
      </c>
      <c r="AJ31" s="49">
        <f t="shared" si="35"/>
        <v>3130</v>
      </c>
      <c r="AK31" s="47">
        <f t="shared" si="37"/>
        <v>10640</v>
      </c>
      <c r="AL31" s="49">
        <f t="shared" si="38"/>
        <v>3130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368</v>
      </c>
      <c r="E32" s="30">
        <v>341</v>
      </c>
      <c r="F32" s="30">
        <v>252</v>
      </c>
      <c r="G32" s="30">
        <v>256</v>
      </c>
      <c r="H32" s="30">
        <v>224</v>
      </c>
      <c r="I32" s="30">
        <v>282</v>
      </c>
      <c r="J32" s="30">
        <v>164</v>
      </c>
      <c r="K32" s="30">
        <v>1374</v>
      </c>
      <c r="L32" s="30">
        <v>1445</v>
      </c>
      <c r="M32" s="30">
        <v>1396</v>
      </c>
      <c r="N32" s="30">
        <v>1447</v>
      </c>
      <c r="O32" s="30">
        <v>1350</v>
      </c>
      <c r="P32" s="30">
        <v>271</v>
      </c>
      <c r="Q32" s="30">
        <v>270</v>
      </c>
      <c r="R32" s="30">
        <v>359</v>
      </c>
      <c r="S32" s="30">
        <v>231</v>
      </c>
      <c r="T32" s="30">
        <v>200</v>
      </c>
      <c r="U32" s="30">
        <v>257</v>
      </c>
      <c r="V32" s="30">
        <v>209</v>
      </c>
      <c r="W32" s="30">
        <v>89</v>
      </c>
      <c r="X32" s="30">
        <v>313</v>
      </c>
      <c r="Y32" s="30">
        <v>338</v>
      </c>
      <c r="Z32" s="30">
        <v>196</v>
      </c>
      <c r="AA32" s="30">
        <v>183</v>
      </c>
      <c r="AB32" s="30">
        <v>142</v>
      </c>
      <c r="AC32" s="30">
        <v>78</v>
      </c>
      <c r="AD32" s="30">
        <v>316</v>
      </c>
      <c r="AE32" s="30">
        <v>280</v>
      </c>
      <c r="AF32" s="30">
        <v>352</v>
      </c>
      <c r="AG32" s="30">
        <v>292</v>
      </c>
      <c r="AH32" s="31">
        <v>382</v>
      </c>
      <c r="AI32" s="48">
        <f t="shared" si="34"/>
        <v>10192</v>
      </c>
      <c r="AJ32" s="49">
        <f t="shared" si="35"/>
        <v>3465</v>
      </c>
      <c r="AK32" s="47">
        <f t="shared" si="37"/>
        <v>10192</v>
      </c>
      <c r="AL32" s="49">
        <f t="shared" si="38"/>
        <v>3465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364</v>
      </c>
      <c r="E33" s="30">
        <v>304</v>
      </c>
      <c r="F33" s="30">
        <v>281</v>
      </c>
      <c r="G33" s="30">
        <v>171</v>
      </c>
      <c r="H33" s="30">
        <v>235</v>
      </c>
      <c r="I33" s="30">
        <v>270</v>
      </c>
      <c r="J33" s="30">
        <v>166</v>
      </c>
      <c r="K33" s="30">
        <v>1478</v>
      </c>
      <c r="L33" s="30">
        <v>1385</v>
      </c>
      <c r="M33" s="30">
        <v>1447</v>
      </c>
      <c r="N33" s="30">
        <v>1526</v>
      </c>
      <c r="O33" s="30">
        <v>1243</v>
      </c>
      <c r="P33" s="30">
        <v>247</v>
      </c>
      <c r="Q33" s="30">
        <v>288</v>
      </c>
      <c r="R33" s="30">
        <v>354</v>
      </c>
      <c r="S33" s="30">
        <v>243</v>
      </c>
      <c r="T33" s="30">
        <v>183</v>
      </c>
      <c r="U33" s="30">
        <v>181</v>
      </c>
      <c r="V33" s="30">
        <v>185</v>
      </c>
      <c r="W33" s="30">
        <v>155</v>
      </c>
      <c r="X33" s="30">
        <v>318</v>
      </c>
      <c r="Y33" s="30">
        <v>316</v>
      </c>
      <c r="Z33" s="30">
        <v>223</v>
      </c>
      <c r="AA33" s="30">
        <v>217</v>
      </c>
      <c r="AB33" s="30">
        <v>154</v>
      </c>
      <c r="AC33" s="30">
        <v>175</v>
      </c>
      <c r="AD33" s="30">
        <v>302</v>
      </c>
      <c r="AE33" s="30">
        <v>323</v>
      </c>
      <c r="AF33" s="30">
        <v>348</v>
      </c>
      <c r="AG33" s="30">
        <v>309</v>
      </c>
      <c r="AH33" s="31">
        <v>337</v>
      </c>
      <c r="AI33" s="48">
        <f t="shared" si="34"/>
        <v>10222</v>
      </c>
      <c r="AJ33" s="49">
        <f t="shared" si="35"/>
        <v>3506</v>
      </c>
      <c r="AK33" s="47">
        <f t="shared" si="37"/>
        <v>10222</v>
      </c>
      <c r="AL33" s="49">
        <f t="shared" si="38"/>
        <v>3506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380</v>
      </c>
      <c r="E34" s="30">
        <v>339</v>
      </c>
      <c r="F34" s="30">
        <v>298</v>
      </c>
      <c r="G34" s="30">
        <v>234</v>
      </c>
      <c r="H34" s="30">
        <v>157</v>
      </c>
      <c r="I34" s="30">
        <v>322</v>
      </c>
      <c r="J34" s="30">
        <v>391</v>
      </c>
      <c r="K34" s="30">
        <v>1412</v>
      </c>
      <c r="L34" s="30">
        <v>1309</v>
      </c>
      <c r="M34" s="30">
        <v>1432</v>
      </c>
      <c r="N34" s="30">
        <v>1451</v>
      </c>
      <c r="O34" s="30">
        <v>1302</v>
      </c>
      <c r="P34" s="30">
        <v>255</v>
      </c>
      <c r="Q34" s="30">
        <v>262</v>
      </c>
      <c r="R34" s="30">
        <v>383</v>
      </c>
      <c r="S34" s="30">
        <v>248</v>
      </c>
      <c r="T34" s="30">
        <v>180</v>
      </c>
      <c r="U34" s="30">
        <v>228</v>
      </c>
      <c r="V34" s="30">
        <v>184</v>
      </c>
      <c r="W34" s="30">
        <v>199</v>
      </c>
      <c r="X34" s="30">
        <v>334</v>
      </c>
      <c r="Y34" s="30">
        <v>293</v>
      </c>
      <c r="Z34" s="30">
        <v>68</v>
      </c>
      <c r="AA34" s="30">
        <v>181</v>
      </c>
      <c r="AB34" s="30">
        <v>129</v>
      </c>
      <c r="AC34" s="30">
        <v>165</v>
      </c>
      <c r="AD34" s="30">
        <v>320</v>
      </c>
      <c r="AE34" s="30">
        <v>289</v>
      </c>
      <c r="AF34" s="30">
        <v>381</v>
      </c>
      <c r="AG34" s="30">
        <v>284</v>
      </c>
      <c r="AH34" s="31">
        <v>387</v>
      </c>
      <c r="AI34" s="48">
        <f t="shared" si="34"/>
        <v>10277</v>
      </c>
      <c r="AJ34" s="49">
        <f t="shared" si="35"/>
        <v>3520</v>
      </c>
      <c r="AK34" s="47">
        <f t="shared" si="37"/>
        <v>10277</v>
      </c>
      <c r="AL34" s="49">
        <f t="shared" si="38"/>
        <v>3520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369</v>
      </c>
      <c r="E35" s="30">
        <v>349</v>
      </c>
      <c r="F35" s="30">
        <v>275</v>
      </c>
      <c r="G35" s="30">
        <v>274</v>
      </c>
      <c r="H35" s="30">
        <v>158</v>
      </c>
      <c r="I35" s="30">
        <v>238</v>
      </c>
      <c r="J35" s="30">
        <v>646</v>
      </c>
      <c r="K35" s="30">
        <v>1375</v>
      </c>
      <c r="L35" s="30">
        <v>1359</v>
      </c>
      <c r="M35" s="30">
        <v>1387</v>
      </c>
      <c r="N35" s="30">
        <v>1453</v>
      </c>
      <c r="O35" s="30">
        <v>1274</v>
      </c>
      <c r="P35" s="30">
        <v>212</v>
      </c>
      <c r="Q35" s="30">
        <v>303</v>
      </c>
      <c r="R35" s="30">
        <v>340</v>
      </c>
      <c r="S35" s="30">
        <v>154</v>
      </c>
      <c r="T35" s="30">
        <v>170</v>
      </c>
      <c r="U35" s="30">
        <v>211</v>
      </c>
      <c r="V35" s="30">
        <v>234</v>
      </c>
      <c r="W35" s="30">
        <v>127</v>
      </c>
      <c r="X35" s="30">
        <v>342</v>
      </c>
      <c r="Y35" s="30">
        <v>334</v>
      </c>
      <c r="Z35" s="30">
        <v>138</v>
      </c>
      <c r="AA35" s="30">
        <v>200</v>
      </c>
      <c r="AB35" s="30">
        <v>205</v>
      </c>
      <c r="AC35" s="30">
        <v>268</v>
      </c>
      <c r="AD35" s="30">
        <v>268</v>
      </c>
      <c r="AE35" s="30">
        <v>286</v>
      </c>
      <c r="AF35" s="30">
        <v>372</v>
      </c>
      <c r="AG35" s="30">
        <v>258</v>
      </c>
      <c r="AH35" s="31">
        <v>369</v>
      </c>
      <c r="AI35" s="48">
        <f t="shared" si="34"/>
        <v>10531</v>
      </c>
      <c r="AJ35" s="49">
        <f t="shared" si="35"/>
        <v>3417</v>
      </c>
      <c r="AK35" s="47">
        <f t="shared" si="37"/>
        <v>10531</v>
      </c>
      <c r="AL35" s="49">
        <f t="shared" si="38"/>
        <v>3417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365</v>
      </c>
      <c r="E36" s="30">
        <v>310</v>
      </c>
      <c r="F36" s="30">
        <v>298</v>
      </c>
      <c r="G36" s="30">
        <v>222</v>
      </c>
      <c r="H36" s="30">
        <v>112</v>
      </c>
      <c r="I36" s="30">
        <v>163</v>
      </c>
      <c r="J36" s="30">
        <v>735</v>
      </c>
      <c r="K36" s="30">
        <v>1425</v>
      </c>
      <c r="L36" s="30">
        <v>1199</v>
      </c>
      <c r="M36" s="30">
        <v>1365</v>
      </c>
      <c r="N36" s="30">
        <v>1401</v>
      </c>
      <c r="O36" s="30">
        <v>1161</v>
      </c>
      <c r="P36" s="30">
        <v>169</v>
      </c>
      <c r="Q36" s="30">
        <v>269</v>
      </c>
      <c r="R36" s="30">
        <v>388</v>
      </c>
      <c r="S36" s="30">
        <v>48</v>
      </c>
      <c r="T36" s="30">
        <v>178</v>
      </c>
      <c r="U36" s="30">
        <v>218</v>
      </c>
      <c r="V36" s="30">
        <v>244</v>
      </c>
      <c r="W36" s="30">
        <v>167</v>
      </c>
      <c r="X36" s="30">
        <v>341</v>
      </c>
      <c r="Y36" s="30">
        <v>377</v>
      </c>
      <c r="Z36" s="30">
        <v>168</v>
      </c>
      <c r="AA36" s="30">
        <v>221</v>
      </c>
      <c r="AB36" s="30">
        <v>275</v>
      </c>
      <c r="AC36" s="30">
        <v>265</v>
      </c>
      <c r="AD36" s="30">
        <v>275</v>
      </c>
      <c r="AE36" s="30">
        <v>344</v>
      </c>
      <c r="AF36" s="30">
        <v>369</v>
      </c>
      <c r="AG36" s="30">
        <v>334</v>
      </c>
      <c r="AH36" s="31">
        <v>372</v>
      </c>
      <c r="AI36" s="48">
        <f t="shared" si="34"/>
        <v>10148</v>
      </c>
      <c r="AJ36" s="49">
        <f t="shared" si="35"/>
        <v>3630</v>
      </c>
      <c r="AK36" s="47">
        <f t="shared" si="37"/>
        <v>10148</v>
      </c>
      <c r="AL36" s="49">
        <f t="shared" si="38"/>
        <v>3630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398</v>
      </c>
      <c r="E37" s="30">
        <v>307</v>
      </c>
      <c r="F37" s="30">
        <v>271</v>
      </c>
      <c r="G37" s="30">
        <v>192</v>
      </c>
      <c r="H37" s="30">
        <v>214</v>
      </c>
      <c r="I37" s="30">
        <v>150</v>
      </c>
      <c r="J37" s="30">
        <v>902</v>
      </c>
      <c r="K37" s="30">
        <v>1502</v>
      </c>
      <c r="L37" s="30">
        <v>1241</v>
      </c>
      <c r="M37" s="30">
        <v>1288</v>
      </c>
      <c r="N37" s="30">
        <v>1436</v>
      </c>
      <c r="O37" s="30">
        <v>1172</v>
      </c>
      <c r="P37" s="30">
        <v>216</v>
      </c>
      <c r="Q37" s="30">
        <v>261</v>
      </c>
      <c r="R37" s="30">
        <v>330</v>
      </c>
      <c r="S37" s="30">
        <v>73</v>
      </c>
      <c r="T37" s="30">
        <v>90</v>
      </c>
      <c r="U37" s="30">
        <v>216</v>
      </c>
      <c r="V37" s="30">
        <v>187</v>
      </c>
      <c r="W37" s="30">
        <v>201</v>
      </c>
      <c r="X37" s="30">
        <v>294</v>
      </c>
      <c r="Y37" s="30">
        <v>334</v>
      </c>
      <c r="Z37" s="30">
        <v>220</v>
      </c>
      <c r="AA37" s="30">
        <v>183</v>
      </c>
      <c r="AB37" s="30">
        <v>244</v>
      </c>
      <c r="AC37" s="30">
        <v>239</v>
      </c>
      <c r="AD37" s="30">
        <v>278</v>
      </c>
      <c r="AE37" s="30">
        <v>241</v>
      </c>
      <c r="AF37" s="30">
        <v>322</v>
      </c>
      <c r="AG37" s="30">
        <v>312</v>
      </c>
      <c r="AH37" s="31">
        <v>367</v>
      </c>
      <c r="AI37" s="48">
        <f t="shared" si="34"/>
        <v>10116</v>
      </c>
      <c r="AJ37" s="49">
        <f t="shared" si="35"/>
        <v>3565</v>
      </c>
      <c r="AK37" s="47">
        <f t="shared" si="37"/>
        <v>10116</v>
      </c>
      <c r="AL37" s="49">
        <f t="shared" si="38"/>
        <v>3565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354</v>
      </c>
      <c r="E38" s="30">
        <v>319</v>
      </c>
      <c r="F38" s="30">
        <v>316</v>
      </c>
      <c r="G38" s="30">
        <v>179</v>
      </c>
      <c r="H38" s="30">
        <v>278</v>
      </c>
      <c r="I38" s="30">
        <v>246</v>
      </c>
      <c r="J38" s="30">
        <v>888</v>
      </c>
      <c r="K38" s="30">
        <v>1480</v>
      </c>
      <c r="L38" s="30">
        <v>1232</v>
      </c>
      <c r="M38" s="30">
        <v>1427</v>
      </c>
      <c r="N38" s="30">
        <v>1408</v>
      </c>
      <c r="O38" s="30">
        <v>1020</v>
      </c>
      <c r="P38" s="30">
        <v>240</v>
      </c>
      <c r="Q38" s="30">
        <v>317</v>
      </c>
      <c r="R38" s="30">
        <v>291</v>
      </c>
      <c r="S38" s="30">
        <v>209</v>
      </c>
      <c r="T38" s="30">
        <v>166</v>
      </c>
      <c r="U38" s="30">
        <v>205</v>
      </c>
      <c r="V38" s="30">
        <v>223</v>
      </c>
      <c r="W38" s="30">
        <v>165</v>
      </c>
      <c r="X38" s="30">
        <v>322</v>
      </c>
      <c r="Y38" s="30">
        <v>328</v>
      </c>
      <c r="Z38" s="30">
        <v>200</v>
      </c>
      <c r="AA38" s="30">
        <v>228</v>
      </c>
      <c r="AB38" s="30">
        <v>278</v>
      </c>
      <c r="AC38" s="30">
        <v>275</v>
      </c>
      <c r="AD38" s="30">
        <v>304</v>
      </c>
      <c r="AE38" s="30">
        <v>248</v>
      </c>
      <c r="AF38" s="30">
        <v>310</v>
      </c>
      <c r="AG38" s="30">
        <v>286</v>
      </c>
      <c r="AH38" s="31">
        <v>321</v>
      </c>
      <c r="AI38" s="48">
        <f t="shared" si="34"/>
        <v>10693</v>
      </c>
      <c r="AJ38" s="49">
        <f t="shared" si="35"/>
        <v>3370</v>
      </c>
      <c r="AK38" s="47">
        <f t="shared" si="37"/>
        <v>10693</v>
      </c>
      <c r="AL38" s="49">
        <f t="shared" si="38"/>
        <v>3370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381</v>
      </c>
      <c r="E39" s="30">
        <v>269</v>
      </c>
      <c r="F39" s="30">
        <v>274</v>
      </c>
      <c r="G39" s="30">
        <v>197</v>
      </c>
      <c r="H39" s="30">
        <v>249</v>
      </c>
      <c r="I39" s="30">
        <v>241</v>
      </c>
      <c r="J39" s="30">
        <v>918</v>
      </c>
      <c r="K39" s="30">
        <v>1474</v>
      </c>
      <c r="L39" s="30">
        <v>1307</v>
      </c>
      <c r="M39" s="30">
        <v>1402</v>
      </c>
      <c r="N39" s="30">
        <v>1526</v>
      </c>
      <c r="O39" s="30">
        <v>1284</v>
      </c>
      <c r="P39" s="30">
        <v>236</v>
      </c>
      <c r="Q39" s="30">
        <v>286</v>
      </c>
      <c r="R39" s="30">
        <v>346</v>
      </c>
      <c r="S39" s="30">
        <v>266</v>
      </c>
      <c r="T39" s="30">
        <v>259</v>
      </c>
      <c r="U39" s="30">
        <v>214</v>
      </c>
      <c r="V39" s="30">
        <v>208</v>
      </c>
      <c r="W39" s="30">
        <v>123</v>
      </c>
      <c r="X39" s="30">
        <v>359</v>
      </c>
      <c r="Y39" s="30">
        <v>319</v>
      </c>
      <c r="Z39" s="30">
        <v>208</v>
      </c>
      <c r="AA39" s="30">
        <v>219</v>
      </c>
      <c r="AB39" s="30">
        <v>285</v>
      </c>
      <c r="AC39" s="30">
        <v>275</v>
      </c>
      <c r="AD39" s="30">
        <v>280</v>
      </c>
      <c r="AE39" s="30">
        <v>266</v>
      </c>
      <c r="AF39" s="30">
        <v>322</v>
      </c>
      <c r="AG39" s="30">
        <v>307</v>
      </c>
      <c r="AH39" s="31">
        <v>378</v>
      </c>
      <c r="AI39" s="48">
        <f t="shared" si="34"/>
        <v>11151</v>
      </c>
      <c r="AJ39" s="49">
        <f t="shared" si="35"/>
        <v>3527</v>
      </c>
      <c r="AK39" s="47">
        <f t="shared" si="37"/>
        <v>11151</v>
      </c>
      <c r="AL39" s="49">
        <f t="shared" si="38"/>
        <v>3527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391</v>
      </c>
      <c r="E40" s="30">
        <v>253</v>
      </c>
      <c r="F40" s="30">
        <v>314</v>
      </c>
      <c r="G40" s="30">
        <v>205</v>
      </c>
      <c r="H40" s="30">
        <v>224</v>
      </c>
      <c r="I40" s="30">
        <v>203</v>
      </c>
      <c r="J40" s="30">
        <v>1000</v>
      </c>
      <c r="K40" s="30">
        <v>1434</v>
      </c>
      <c r="L40" s="30">
        <v>1283</v>
      </c>
      <c r="M40" s="30">
        <v>1376</v>
      </c>
      <c r="N40" s="30">
        <v>1426</v>
      </c>
      <c r="O40" s="30">
        <v>1350</v>
      </c>
      <c r="P40" s="30">
        <v>217</v>
      </c>
      <c r="Q40" s="30">
        <v>333</v>
      </c>
      <c r="R40" s="30">
        <v>315</v>
      </c>
      <c r="S40" s="30">
        <v>223</v>
      </c>
      <c r="T40" s="30">
        <v>220</v>
      </c>
      <c r="U40" s="30">
        <v>262</v>
      </c>
      <c r="V40" s="30">
        <v>196</v>
      </c>
      <c r="W40" s="30">
        <v>158</v>
      </c>
      <c r="X40" s="30">
        <v>299</v>
      </c>
      <c r="Y40" s="30">
        <v>317</v>
      </c>
      <c r="Z40" s="30">
        <v>228</v>
      </c>
      <c r="AA40" s="30">
        <v>187</v>
      </c>
      <c r="AB40" s="30">
        <v>239</v>
      </c>
      <c r="AC40" s="30">
        <v>192</v>
      </c>
      <c r="AD40" s="30">
        <v>282</v>
      </c>
      <c r="AE40" s="30">
        <v>289</v>
      </c>
      <c r="AF40" s="30">
        <v>313</v>
      </c>
      <c r="AG40" s="30">
        <v>318</v>
      </c>
      <c r="AH40" s="31">
        <v>333</v>
      </c>
      <c r="AI40" s="48">
        <f t="shared" si="34"/>
        <v>10959</v>
      </c>
      <c r="AJ40" s="49">
        <f t="shared" si="35"/>
        <v>3421</v>
      </c>
      <c r="AK40" s="47">
        <f t="shared" si="37"/>
        <v>10959</v>
      </c>
      <c r="AL40" s="49">
        <f t="shared" si="38"/>
        <v>3421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276</v>
      </c>
      <c r="E41" s="30">
        <v>145</v>
      </c>
      <c r="F41" s="30">
        <v>291</v>
      </c>
      <c r="G41" s="30">
        <v>137</v>
      </c>
      <c r="H41" s="30">
        <v>134</v>
      </c>
      <c r="I41" s="30">
        <v>100</v>
      </c>
      <c r="J41" s="30">
        <v>1188</v>
      </c>
      <c r="K41" s="30">
        <v>1358</v>
      </c>
      <c r="L41" s="30">
        <v>1204</v>
      </c>
      <c r="M41" s="30">
        <v>1318</v>
      </c>
      <c r="N41" s="30">
        <v>1354</v>
      </c>
      <c r="O41" s="30">
        <v>1277</v>
      </c>
      <c r="P41" s="30">
        <v>183</v>
      </c>
      <c r="Q41" s="30">
        <v>366</v>
      </c>
      <c r="R41" s="30">
        <v>318</v>
      </c>
      <c r="S41" s="30">
        <v>231</v>
      </c>
      <c r="T41" s="30">
        <v>230</v>
      </c>
      <c r="U41" s="30">
        <v>197</v>
      </c>
      <c r="V41" s="30">
        <v>224</v>
      </c>
      <c r="W41" s="30">
        <v>205</v>
      </c>
      <c r="X41" s="30">
        <v>343</v>
      </c>
      <c r="Y41" s="30">
        <v>328</v>
      </c>
      <c r="Z41" s="30">
        <v>202</v>
      </c>
      <c r="AA41" s="30">
        <v>192</v>
      </c>
      <c r="AB41" s="30">
        <v>191</v>
      </c>
      <c r="AC41" s="30">
        <v>218</v>
      </c>
      <c r="AD41" s="30">
        <v>279</v>
      </c>
      <c r="AE41" s="30">
        <v>368</v>
      </c>
      <c r="AF41" s="30">
        <v>335</v>
      </c>
      <c r="AG41" s="30">
        <v>318</v>
      </c>
      <c r="AH41" s="31">
        <v>314</v>
      </c>
      <c r="AI41" s="48">
        <f t="shared" si="34"/>
        <v>10577</v>
      </c>
      <c r="AJ41" s="49">
        <f t="shared" si="35"/>
        <v>3247</v>
      </c>
      <c r="AK41" s="47">
        <f t="shared" si="37"/>
        <v>10577</v>
      </c>
      <c r="AL41" s="49">
        <f t="shared" si="38"/>
        <v>3247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233</v>
      </c>
      <c r="E42" s="30">
        <v>96</v>
      </c>
      <c r="F42" s="30">
        <v>223</v>
      </c>
      <c r="G42" s="30">
        <v>160</v>
      </c>
      <c r="H42" s="30">
        <v>99</v>
      </c>
      <c r="I42" s="30">
        <v>72</v>
      </c>
      <c r="J42" s="30">
        <v>1186</v>
      </c>
      <c r="K42" s="30">
        <v>1354</v>
      </c>
      <c r="L42" s="30">
        <v>1227</v>
      </c>
      <c r="M42" s="30">
        <v>1308</v>
      </c>
      <c r="N42" s="30">
        <v>1361</v>
      </c>
      <c r="O42" s="30">
        <v>1426</v>
      </c>
      <c r="P42" s="30">
        <v>207</v>
      </c>
      <c r="Q42" s="30">
        <v>378</v>
      </c>
      <c r="R42" s="30">
        <v>375</v>
      </c>
      <c r="S42" s="30">
        <v>198</v>
      </c>
      <c r="T42" s="30">
        <v>231</v>
      </c>
      <c r="U42" s="30">
        <v>255</v>
      </c>
      <c r="V42" s="30">
        <v>160</v>
      </c>
      <c r="W42" s="30">
        <v>162</v>
      </c>
      <c r="X42" s="30">
        <v>321</v>
      </c>
      <c r="Y42" s="30">
        <v>330</v>
      </c>
      <c r="Z42" s="30">
        <v>183</v>
      </c>
      <c r="AA42" s="30">
        <v>198</v>
      </c>
      <c r="AB42" s="30">
        <v>274</v>
      </c>
      <c r="AC42" s="30">
        <v>293</v>
      </c>
      <c r="AD42" s="30">
        <v>325</v>
      </c>
      <c r="AE42" s="30">
        <v>329</v>
      </c>
      <c r="AF42" s="30">
        <v>321</v>
      </c>
      <c r="AG42" s="30">
        <v>305</v>
      </c>
      <c r="AH42" s="31">
        <v>299</v>
      </c>
      <c r="AI42" s="48">
        <f t="shared" si="34"/>
        <v>10672</v>
      </c>
      <c r="AJ42" s="49">
        <f t="shared" si="35"/>
        <v>3217</v>
      </c>
      <c r="AK42" s="47">
        <f t="shared" si="37"/>
        <v>10672</v>
      </c>
      <c r="AL42" s="49">
        <f t="shared" si="38"/>
        <v>3217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332</v>
      </c>
      <c r="E43" s="30">
        <v>233</v>
      </c>
      <c r="F43" s="30">
        <v>298</v>
      </c>
      <c r="G43" s="30">
        <v>278</v>
      </c>
      <c r="H43" s="30">
        <v>313</v>
      </c>
      <c r="I43" s="30">
        <v>343</v>
      </c>
      <c r="J43" s="30">
        <v>1151</v>
      </c>
      <c r="K43" s="30">
        <v>1505</v>
      </c>
      <c r="L43" s="30">
        <v>1352</v>
      </c>
      <c r="M43" s="30">
        <v>1469</v>
      </c>
      <c r="N43" s="30">
        <v>1575</v>
      </c>
      <c r="O43" s="30">
        <v>1164</v>
      </c>
      <c r="P43" s="30">
        <v>202</v>
      </c>
      <c r="Q43" s="30">
        <v>389</v>
      </c>
      <c r="R43" s="30">
        <v>371</v>
      </c>
      <c r="S43" s="30">
        <v>230</v>
      </c>
      <c r="T43" s="30">
        <v>257</v>
      </c>
      <c r="U43" s="30">
        <v>296</v>
      </c>
      <c r="V43" s="30">
        <v>196</v>
      </c>
      <c r="W43" s="30">
        <v>200</v>
      </c>
      <c r="X43" s="30">
        <v>325</v>
      </c>
      <c r="Y43" s="30">
        <v>315</v>
      </c>
      <c r="Z43" s="30">
        <v>262</v>
      </c>
      <c r="AA43" s="30">
        <v>212</v>
      </c>
      <c r="AB43" s="30">
        <v>270</v>
      </c>
      <c r="AC43" s="30">
        <v>296</v>
      </c>
      <c r="AD43" s="30">
        <v>369</v>
      </c>
      <c r="AE43" s="30">
        <v>277</v>
      </c>
      <c r="AF43" s="30">
        <v>355</v>
      </c>
      <c r="AG43" s="30">
        <v>320</v>
      </c>
      <c r="AH43" s="31">
        <v>275</v>
      </c>
      <c r="AI43" s="48">
        <f t="shared" si="34"/>
        <v>11957</v>
      </c>
      <c r="AJ43" s="49">
        <f t="shared" si="35"/>
        <v>3473</v>
      </c>
      <c r="AK43" s="47">
        <f t="shared" si="37"/>
        <v>11957</v>
      </c>
      <c r="AL43" s="49">
        <f t="shared" si="38"/>
        <v>3473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333</v>
      </c>
      <c r="E44" s="30">
        <v>255</v>
      </c>
      <c r="F44" s="30">
        <v>276</v>
      </c>
      <c r="G44" s="30">
        <v>246</v>
      </c>
      <c r="H44" s="30">
        <v>323</v>
      </c>
      <c r="I44" s="30">
        <v>338</v>
      </c>
      <c r="J44" s="30">
        <v>1380</v>
      </c>
      <c r="K44" s="30">
        <v>1485</v>
      </c>
      <c r="L44" s="30">
        <v>1368</v>
      </c>
      <c r="M44" s="30">
        <v>1462</v>
      </c>
      <c r="N44" s="30">
        <v>1411</v>
      </c>
      <c r="O44" s="30">
        <v>1208</v>
      </c>
      <c r="P44" s="30">
        <v>297</v>
      </c>
      <c r="Q44" s="30">
        <v>354</v>
      </c>
      <c r="R44" s="30">
        <v>355</v>
      </c>
      <c r="S44" s="30">
        <v>271</v>
      </c>
      <c r="T44" s="30">
        <v>282</v>
      </c>
      <c r="U44" s="30">
        <v>344</v>
      </c>
      <c r="V44" s="30">
        <v>239</v>
      </c>
      <c r="W44" s="30">
        <v>225</v>
      </c>
      <c r="X44" s="30">
        <v>322</v>
      </c>
      <c r="Y44" s="30">
        <v>340</v>
      </c>
      <c r="Z44" s="30">
        <v>141</v>
      </c>
      <c r="AA44" s="30">
        <v>268</v>
      </c>
      <c r="AB44" s="30">
        <v>319</v>
      </c>
      <c r="AC44" s="30">
        <v>328</v>
      </c>
      <c r="AD44" s="30">
        <v>323</v>
      </c>
      <c r="AE44" s="30">
        <v>283</v>
      </c>
      <c r="AF44" s="30">
        <v>305</v>
      </c>
      <c r="AG44" s="30">
        <v>330</v>
      </c>
      <c r="AH44" s="31">
        <v>292</v>
      </c>
      <c r="AI44" s="48">
        <f t="shared" si="34"/>
        <v>12263</v>
      </c>
      <c r="AJ44" s="49">
        <f t="shared" si="35"/>
        <v>3440</v>
      </c>
      <c r="AK44" s="47">
        <f t="shared" si="37"/>
        <v>12263</v>
      </c>
      <c r="AL44" s="49">
        <f t="shared" si="38"/>
        <v>3440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395</v>
      </c>
      <c r="E45" s="30">
        <v>252</v>
      </c>
      <c r="F45" s="30">
        <v>320</v>
      </c>
      <c r="G45" s="30">
        <v>218</v>
      </c>
      <c r="H45" s="30">
        <v>252</v>
      </c>
      <c r="I45" s="30">
        <v>283</v>
      </c>
      <c r="J45" s="30">
        <v>1405</v>
      </c>
      <c r="K45" s="30">
        <v>1439</v>
      </c>
      <c r="L45" s="30">
        <v>1371</v>
      </c>
      <c r="M45" s="30">
        <v>1446</v>
      </c>
      <c r="N45" s="30">
        <v>1380</v>
      </c>
      <c r="O45" s="30">
        <v>1416</v>
      </c>
      <c r="P45" s="30">
        <v>241</v>
      </c>
      <c r="Q45" s="30">
        <v>268</v>
      </c>
      <c r="R45" s="30">
        <v>323</v>
      </c>
      <c r="S45" s="30">
        <v>309</v>
      </c>
      <c r="T45" s="30">
        <v>277</v>
      </c>
      <c r="U45" s="30">
        <v>319</v>
      </c>
      <c r="V45" s="30">
        <v>222</v>
      </c>
      <c r="W45" s="30">
        <v>233</v>
      </c>
      <c r="X45" s="30">
        <v>356</v>
      </c>
      <c r="Y45" s="30">
        <v>341</v>
      </c>
      <c r="Z45" s="30">
        <v>280</v>
      </c>
      <c r="AA45" s="30">
        <v>267</v>
      </c>
      <c r="AB45" s="30">
        <v>325</v>
      </c>
      <c r="AC45" s="30">
        <v>280</v>
      </c>
      <c r="AD45" s="30">
        <v>326</v>
      </c>
      <c r="AE45" s="30">
        <v>263</v>
      </c>
      <c r="AF45" s="30">
        <v>311</v>
      </c>
      <c r="AG45" s="30">
        <v>301</v>
      </c>
      <c r="AH45" s="31">
        <v>294</v>
      </c>
      <c r="AI45" s="48">
        <f t="shared" si="34"/>
        <v>12309</v>
      </c>
      <c r="AJ45" s="49">
        <f t="shared" si="35"/>
        <v>3404</v>
      </c>
      <c r="AK45" s="47">
        <f t="shared" si="37"/>
        <v>12309</v>
      </c>
      <c r="AL45" s="49">
        <f t="shared" si="38"/>
        <v>3404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401</v>
      </c>
      <c r="E46" s="30">
        <v>250</v>
      </c>
      <c r="F46" s="30">
        <v>276</v>
      </c>
      <c r="G46" s="30">
        <v>264</v>
      </c>
      <c r="H46" s="30">
        <v>230</v>
      </c>
      <c r="I46" s="30">
        <v>323</v>
      </c>
      <c r="J46" s="30">
        <v>1359</v>
      </c>
      <c r="K46" s="30">
        <v>1404</v>
      </c>
      <c r="L46" s="30">
        <v>1435</v>
      </c>
      <c r="M46" s="30">
        <v>1460</v>
      </c>
      <c r="N46" s="30">
        <v>1141</v>
      </c>
      <c r="O46" s="30">
        <v>1492</v>
      </c>
      <c r="P46" s="30">
        <v>331</v>
      </c>
      <c r="Q46" s="30">
        <v>308</v>
      </c>
      <c r="R46" s="30">
        <v>320</v>
      </c>
      <c r="S46" s="30">
        <v>310</v>
      </c>
      <c r="T46" s="30">
        <v>237</v>
      </c>
      <c r="U46" s="30">
        <v>329</v>
      </c>
      <c r="V46" s="30">
        <v>228</v>
      </c>
      <c r="W46" s="30">
        <v>226</v>
      </c>
      <c r="X46" s="30">
        <v>313</v>
      </c>
      <c r="Y46" s="30">
        <v>337</v>
      </c>
      <c r="Z46" s="30">
        <v>278</v>
      </c>
      <c r="AA46" s="30">
        <v>292</v>
      </c>
      <c r="AB46" s="30">
        <v>301</v>
      </c>
      <c r="AC46" s="30">
        <v>302</v>
      </c>
      <c r="AD46" s="30">
        <v>307</v>
      </c>
      <c r="AE46" s="30">
        <v>281</v>
      </c>
      <c r="AF46" s="30">
        <v>296</v>
      </c>
      <c r="AG46" s="30">
        <v>294</v>
      </c>
      <c r="AH46" s="31">
        <v>360</v>
      </c>
      <c r="AI46" s="48">
        <f t="shared" si="34"/>
        <v>12273</v>
      </c>
      <c r="AJ46" s="49">
        <f t="shared" si="35"/>
        <v>3412</v>
      </c>
      <c r="AK46" s="47">
        <f t="shared" si="37"/>
        <v>12273</v>
      </c>
      <c r="AL46" s="49">
        <f t="shared" si="38"/>
        <v>3412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359</v>
      </c>
      <c r="E47" s="30">
        <v>302</v>
      </c>
      <c r="F47" s="30">
        <v>314</v>
      </c>
      <c r="G47" s="30">
        <v>205</v>
      </c>
      <c r="H47" s="30">
        <v>211</v>
      </c>
      <c r="I47" s="30">
        <v>327</v>
      </c>
      <c r="J47" s="30">
        <v>1360</v>
      </c>
      <c r="K47" s="30">
        <v>1436</v>
      </c>
      <c r="L47" s="30">
        <v>1440</v>
      </c>
      <c r="M47" s="30">
        <v>1333</v>
      </c>
      <c r="N47" s="30">
        <v>1253</v>
      </c>
      <c r="O47" s="30">
        <v>1276</v>
      </c>
      <c r="P47" s="30">
        <v>359</v>
      </c>
      <c r="Q47" s="30">
        <v>298</v>
      </c>
      <c r="R47" s="30">
        <v>293</v>
      </c>
      <c r="S47" s="30">
        <v>251</v>
      </c>
      <c r="T47" s="30">
        <v>240</v>
      </c>
      <c r="U47" s="30">
        <v>330</v>
      </c>
      <c r="V47" s="30">
        <v>231</v>
      </c>
      <c r="W47" s="30">
        <v>317</v>
      </c>
      <c r="X47" s="30">
        <v>360</v>
      </c>
      <c r="Y47" s="30">
        <v>322</v>
      </c>
      <c r="Z47" s="30">
        <v>253</v>
      </c>
      <c r="AA47" s="30">
        <v>253</v>
      </c>
      <c r="AB47" s="30">
        <v>284</v>
      </c>
      <c r="AC47" s="30">
        <v>340</v>
      </c>
      <c r="AD47" s="30">
        <v>330</v>
      </c>
      <c r="AE47" s="30">
        <v>291</v>
      </c>
      <c r="AF47" s="30">
        <v>327</v>
      </c>
      <c r="AG47" s="30">
        <v>311</v>
      </c>
      <c r="AH47" s="31">
        <v>369</v>
      </c>
      <c r="AI47" s="48">
        <f t="shared" si="34"/>
        <v>12158</v>
      </c>
      <c r="AJ47" s="49">
        <f t="shared" si="35"/>
        <v>3417</v>
      </c>
      <c r="AK47" s="47">
        <f t="shared" si="37"/>
        <v>12158</v>
      </c>
      <c r="AL47" s="49">
        <f t="shared" si="38"/>
        <v>3417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419</v>
      </c>
      <c r="E48" s="30">
        <v>308</v>
      </c>
      <c r="F48" s="30">
        <v>298</v>
      </c>
      <c r="G48" s="30">
        <v>251</v>
      </c>
      <c r="H48" s="30">
        <v>195</v>
      </c>
      <c r="I48" s="30">
        <v>299</v>
      </c>
      <c r="J48" s="30">
        <v>1391</v>
      </c>
      <c r="K48" s="30">
        <v>1418</v>
      </c>
      <c r="L48" s="30">
        <v>1381</v>
      </c>
      <c r="M48" s="30">
        <v>1370</v>
      </c>
      <c r="N48" s="30">
        <v>1078</v>
      </c>
      <c r="O48" s="30">
        <v>1435</v>
      </c>
      <c r="P48" s="30">
        <v>320</v>
      </c>
      <c r="Q48" s="30">
        <v>356</v>
      </c>
      <c r="R48" s="30">
        <v>323</v>
      </c>
      <c r="S48" s="30">
        <v>205</v>
      </c>
      <c r="T48" s="30">
        <v>259</v>
      </c>
      <c r="U48" s="30">
        <v>332</v>
      </c>
      <c r="V48" s="30">
        <v>194</v>
      </c>
      <c r="W48" s="30">
        <v>321</v>
      </c>
      <c r="X48" s="30">
        <v>362</v>
      </c>
      <c r="Y48" s="30">
        <v>327</v>
      </c>
      <c r="Z48" s="30">
        <v>321</v>
      </c>
      <c r="AA48" s="30">
        <v>271</v>
      </c>
      <c r="AB48" s="30">
        <v>269</v>
      </c>
      <c r="AC48" s="30">
        <v>329</v>
      </c>
      <c r="AD48" s="30">
        <v>328</v>
      </c>
      <c r="AE48" s="30">
        <v>269</v>
      </c>
      <c r="AF48" s="30">
        <v>267</v>
      </c>
      <c r="AG48" s="30">
        <v>297</v>
      </c>
      <c r="AH48" s="31">
        <v>381</v>
      </c>
      <c r="AI48" s="48">
        <f t="shared" si="34"/>
        <v>12142</v>
      </c>
      <c r="AJ48" s="49">
        <f t="shared" si="35"/>
        <v>3432</v>
      </c>
      <c r="AK48" s="47">
        <f t="shared" si="37"/>
        <v>12142</v>
      </c>
      <c r="AL48" s="49">
        <f t="shared" si="38"/>
        <v>3432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394</v>
      </c>
      <c r="E49" s="30">
        <v>269</v>
      </c>
      <c r="F49" s="30">
        <v>344</v>
      </c>
      <c r="G49" s="30">
        <v>240</v>
      </c>
      <c r="H49" s="30">
        <v>241</v>
      </c>
      <c r="I49" s="30">
        <v>276</v>
      </c>
      <c r="J49" s="30">
        <v>1401</v>
      </c>
      <c r="K49" s="30">
        <v>1405</v>
      </c>
      <c r="L49" s="30">
        <v>1377</v>
      </c>
      <c r="M49" s="30">
        <v>1373</v>
      </c>
      <c r="N49" s="30">
        <v>1053</v>
      </c>
      <c r="O49" s="30">
        <v>1357</v>
      </c>
      <c r="P49" s="30">
        <v>350</v>
      </c>
      <c r="Q49" s="30">
        <v>351</v>
      </c>
      <c r="R49" s="30">
        <v>347</v>
      </c>
      <c r="S49" s="30">
        <v>288</v>
      </c>
      <c r="T49" s="30">
        <v>286</v>
      </c>
      <c r="U49" s="30">
        <v>313</v>
      </c>
      <c r="V49" s="30">
        <v>213</v>
      </c>
      <c r="W49" s="30">
        <v>353</v>
      </c>
      <c r="X49" s="30">
        <v>363</v>
      </c>
      <c r="Y49" s="30">
        <v>322</v>
      </c>
      <c r="Z49" s="30">
        <v>295</v>
      </c>
      <c r="AA49" s="30">
        <v>313</v>
      </c>
      <c r="AB49" s="30">
        <v>286</v>
      </c>
      <c r="AC49" s="30">
        <v>338</v>
      </c>
      <c r="AD49" s="30">
        <v>357</v>
      </c>
      <c r="AE49" s="30">
        <v>283</v>
      </c>
      <c r="AF49" s="30">
        <v>284</v>
      </c>
      <c r="AG49" s="30">
        <v>248</v>
      </c>
      <c r="AH49" s="31">
        <v>351</v>
      </c>
      <c r="AI49" s="48">
        <f t="shared" si="34"/>
        <v>12320</v>
      </c>
      <c r="AJ49" s="49">
        <f t="shared" si="35"/>
        <v>3351</v>
      </c>
      <c r="AK49" s="47">
        <f t="shared" si="37"/>
        <v>12320</v>
      </c>
      <c r="AL49" s="49">
        <f t="shared" si="38"/>
        <v>3351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330</v>
      </c>
      <c r="E50" s="30">
        <v>267</v>
      </c>
      <c r="F50" s="30">
        <v>340</v>
      </c>
      <c r="G50" s="30">
        <v>267</v>
      </c>
      <c r="H50" s="30">
        <v>277</v>
      </c>
      <c r="I50" s="30">
        <v>311</v>
      </c>
      <c r="J50" s="30">
        <v>1445</v>
      </c>
      <c r="K50" s="30">
        <v>1382</v>
      </c>
      <c r="L50" s="30">
        <v>1366</v>
      </c>
      <c r="M50" s="30">
        <v>1356</v>
      </c>
      <c r="N50" s="30">
        <v>1062</v>
      </c>
      <c r="O50" s="30">
        <v>1370</v>
      </c>
      <c r="P50" s="30">
        <v>329</v>
      </c>
      <c r="Q50" s="30">
        <v>385</v>
      </c>
      <c r="R50" s="30">
        <v>369</v>
      </c>
      <c r="S50" s="30">
        <v>322</v>
      </c>
      <c r="T50" s="30">
        <v>322</v>
      </c>
      <c r="U50" s="30">
        <v>317</v>
      </c>
      <c r="V50" s="30">
        <v>251</v>
      </c>
      <c r="W50" s="30">
        <v>274</v>
      </c>
      <c r="X50" s="30">
        <v>312</v>
      </c>
      <c r="Y50" s="30">
        <v>325</v>
      </c>
      <c r="Z50" s="30">
        <v>302</v>
      </c>
      <c r="AA50" s="30">
        <v>285</v>
      </c>
      <c r="AB50" s="30">
        <v>280</v>
      </c>
      <c r="AC50" s="30">
        <v>332</v>
      </c>
      <c r="AD50" s="30">
        <v>365</v>
      </c>
      <c r="AE50" s="30">
        <v>270</v>
      </c>
      <c r="AF50" s="30">
        <v>294</v>
      </c>
      <c r="AG50" s="30">
        <v>298</v>
      </c>
      <c r="AH50" s="31">
        <v>377</v>
      </c>
      <c r="AI50" s="48">
        <f t="shared" si="34"/>
        <v>12407</v>
      </c>
      <c r="AJ50" s="49">
        <f t="shared" si="35"/>
        <v>3375</v>
      </c>
      <c r="AK50" s="47">
        <f t="shared" si="37"/>
        <v>12407</v>
      </c>
      <c r="AL50" s="49">
        <f t="shared" si="38"/>
        <v>3375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377</v>
      </c>
      <c r="E51" s="30">
        <v>232</v>
      </c>
      <c r="F51" s="30">
        <v>299</v>
      </c>
      <c r="G51" s="30">
        <v>278</v>
      </c>
      <c r="H51" s="30">
        <v>256</v>
      </c>
      <c r="I51" s="30">
        <v>292</v>
      </c>
      <c r="J51" s="30">
        <v>1390</v>
      </c>
      <c r="K51" s="30">
        <v>1318</v>
      </c>
      <c r="L51" s="30">
        <v>1344</v>
      </c>
      <c r="M51" s="30">
        <v>1387</v>
      </c>
      <c r="N51" s="30">
        <v>1026</v>
      </c>
      <c r="O51" s="30">
        <v>1366</v>
      </c>
      <c r="P51" s="30">
        <v>347</v>
      </c>
      <c r="Q51" s="30">
        <v>372</v>
      </c>
      <c r="R51" s="30">
        <v>370</v>
      </c>
      <c r="S51" s="30">
        <v>255</v>
      </c>
      <c r="T51" s="30">
        <v>226</v>
      </c>
      <c r="U51" s="30">
        <v>300</v>
      </c>
      <c r="V51" s="30">
        <v>279</v>
      </c>
      <c r="W51" s="30">
        <v>300</v>
      </c>
      <c r="X51" s="30">
        <v>302</v>
      </c>
      <c r="Y51" s="30">
        <v>351</v>
      </c>
      <c r="Z51" s="30">
        <v>300</v>
      </c>
      <c r="AA51" s="30">
        <v>311</v>
      </c>
      <c r="AB51" s="30">
        <v>293</v>
      </c>
      <c r="AC51" s="30">
        <v>308</v>
      </c>
      <c r="AD51" s="30">
        <v>320</v>
      </c>
      <c r="AE51" s="30">
        <v>351</v>
      </c>
      <c r="AF51" s="30">
        <v>316</v>
      </c>
      <c r="AG51" s="30">
        <v>264</v>
      </c>
      <c r="AH51" s="31">
        <v>366</v>
      </c>
      <c r="AI51" s="48">
        <f t="shared" si="34"/>
        <v>12134</v>
      </c>
      <c r="AJ51" s="49">
        <f t="shared" si="35"/>
        <v>3362</v>
      </c>
      <c r="AK51" s="47">
        <f t="shared" si="37"/>
        <v>12134</v>
      </c>
      <c r="AL51" s="49">
        <f t="shared" si="38"/>
        <v>3362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327</v>
      </c>
      <c r="E52" s="30">
        <v>233</v>
      </c>
      <c r="F52" s="30">
        <v>290</v>
      </c>
      <c r="G52" s="30">
        <v>316</v>
      </c>
      <c r="H52" s="30">
        <v>318</v>
      </c>
      <c r="I52" s="30">
        <v>318</v>
      </c>
      <c r="J52" s="30">
        <v>1461</v>
      </c>
      <c r="K52" s="30">
        <v>1324</v>
      </c>
      <c r="L52" s="30">
        <v>1431</v>
      </c>
      <c r="M52" s="30">
        <v>1449</v>
      </c>
      <c r="N52" s="30">
        <v>1134</v>
      </c>
      <c r="O52" s="30">
        <v>1321</v>
      </c>
      <c r="P52" s="30">
        <v>312</v>
      </c>
      <c r="Q52" s="30">
        <v>325</v>
      </c>
      <c r="R52" s="30">
        <v>332</v>
      </c>
      <c r="S52" s="30">
        <v>300</v>
      </c>
      <c r="T52" s="30">
        <v>341</v>
      </c>
      <c r="U52" s="30">
        <v>265</v>
      </c>
      <c r="V52" s="30">
        <v>279</v>
      </c>
      <c r="W52" s="30">
        <v>286</v>
      </c>
      <c r="X52" s="30">
        <v>347</v>
      </c>
      <c r="Y52" s="30">
        <v>345</v>
      </c>
      <c r="Z52" s="30">
        <v>300</v>
      </c>
      <c r="AA52" s="30">
        <v>255</v>
      </c>
      <c r="AB52" s="30">
        <v>293</v>
      </c>
      <c r="AC52" s="30">
        <v>331</v>
      </c>
      <c r="AD52" s="30">
        <v>366</v>
      </c>
      <c r="AE52" s="30">
        <v>414</v>
      </c>
      <c r="AF52" s="30">
        <v>330</v>
      </c>
      <c r="AG52" s="30">
        <v>318</v>
      </c>
      <c r="AH52" s="31">
        <v>380</v>
      </c>
      <c r="AI52" s="48">
        <f t="shared" si="34"/>
        <v>12685</v>
      </c>
      <c r="AJ52" s="49">
        <f t="shared" si="35"/>
        <v>3356</v>
      </c>
      <c r="AK52" s="47">
        <f t="shared" si="37"/>
        <v>12685</v>
      </c>
      <c r="AL52" s="49">
        <f t="shared" si="38"/>
        <v>3356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365</v>
      </c>
      <c r="E53" s="30">
        <v>263</v>
      </c>
      <c r="F53" s="30">
        <v>311</v>
      </c>
      <c r="G53" s="30">
        <v>303</v>
      </c>
      <c r="H53" s="30">
        <v>235</v>
      </c>
      <c r="I53" s="30">
        <v>290</v>
      </c>
      <c r="J53" s="30">
        <v>1267</v>
      </c>
      <c r="K53" s="30">
        <v>1189</v>
      </c>
      <c r="L53" s="30">
        <v>1322</v>
      </c>
      <c r="M53" s="30">
        <v>1249</v>
      </c>
      <c r="N53" s="30">
        <v>1036</v>
      </c>
      <c r="O53" s="30">
        <v>1232</v>
      </c>
      <c r="P53" s="30">
        <v>195</v>
      </c>
      <c r="Q53" s="30">
        <v>265</v>
      </c>
      <c r="R53" s="30">
        <v>215</v>
      </c>
      <c r="S53" s="30">
        <v>252</v>
      </c>
      <c r="T53" s="30">
        <v>211</v>
      </c>
      <c r="U53" s="30">
        <v>207</v>
      </c>
      <c r="V53" s="30">
        <v>221</v>
      </c>
      <c r="W53" s="30">
        <v>199</v>
      </c>
      <c r="X53" s="30">
        <v>207</v>
      </c>
      <c r="Y53" s="30">
        <v>220</v>
      </c>
      <c r="Z53" s="30">
        <v>286</v>
      </c>
      <c r="AA53" s="30">
        <v>186</v>
      </c>
      <c r="AB53" s="30">
        <v>196</v>
      </c>
      <c r="AC53" s="30">
        <v>224</v>
      </c>
      <c r="AD53" s="30">
        <v>291</v>
      </c>
      <c r="AE53" s="30">
        <v>302</v>
      </c>
      <c r="AF53" s="30">
        <v>223</v>
      </c>
      <c r="AG53" s="30">
        <v>127</v>
      </c>
      <c r="AH53" s="31">
        <v>292</v>
      </c>
      <c r="AI53" s="48">
        <f t="shared" si="34"/>
        <v>10750</v>
      </c>
      <c r="AJ53" s="49">
        <f t="shared" si="35"/>
        <v>2631</v>
      </c>
      <c r="AK53" s="47">
        <f t="shared" si="37"/>
        <v>10750</v>
      </c>
      <c r="AL53" s="49">
        <f t="shared" si="38"/>
        <v>2631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364</v>
      </c>
      <c r="E54" s="30">
        <v>295</v>
      </c>
      <c r="F54" s="30">
        <v>327</v>
      </c>
      <c r="G54" s="30">
        <v>346</v>
      </c>
      <c r="H54" s="30">
        <v>335</v>
      </c>
      <c r="I54" s="30">
        <v>291</v>
      </c>
      <c r="J54" s="30">
        <v>1162</v>
      </c>
      <c r="K54" s="30">
        <v>1216</v>
      </c>
      <c r="L54" s="30">
        <v>1247</v>
      </c>
      <c r="M54" s="30">
        <v>1224</v>
      </c>
      <c r="N54" s="30">
        <v>1054</v>
      </c>
      <c r="O54" s="30">
        <v>1202</v>
      </c>
      <c r="P54" s="30">
        <v>218</v>
      </c>
      <c r="Q54" s="30">
        <v>218</v>
      </c>
      <c r="R54" s="30">
        <v>199</v>
      </c>
      <c r="S54" s="30">
        <v>163</v>
      </c>
      <c r="T54" s="30">
        <v>201</v>
      </c>
      <c r="U54" s="30">
        <v>171</v>
      </c>
      <c r="V54" s="30">
        <v>160</v>
      </c>
      <c r="W54" s="30">
        <v>168</v>
      </c>
      <c r="X54" s="30">
        <v>183</v>
      </c>
      <c r="Y54" s="30">
        <v>209</v>
      </c>
      <c r="Z54" s="30">
        <v>162</v>
      </c>
      <c r="AA54" s="30">
        <v>134</v>
      </c>
      <c r="AB54" s="30">
        <v>127</v>
      </c>
      <c r="AC54" s="30">
        <v>197</v>
      </c>
      <c r="AD54" s="30">
        <v>280</v>
      </c>
      <c r="AE54" s="30">
        <v>239</v>
      </c>
      <c r="AF54" s="30">
        <v>235</v>
      </c>
      <c r="AG54" s="30">
        <v>148</v>
      </c>
      <c r="AH54" s="31">
        <v>271</v>
      </c>
      <c r="AI54" s="48">
        <f t="shared" si="34"/>
        <v>10104</v>
      </c>
      <c r="AJ54" s="49">
        <f t="shared" si="35"/>
        <v>2642</v>
      </c>
      <c r="AK54" s="47">
        <f>SUM(D54:AH54)-AJ54</f>
        <v>10104</v>
      </c>
      <c r="AL54" s="49">
        <f t="shared" si="38"/>
        <v>2642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393</v>
      </c>
      <c r="E55" s="30">
        <v>262</v>
      </c>
      <c r="F55" s="30">
        <v>318</v>
      </c>
      <c r="G55" s="30">
        <v>313</v>
      </c>
      <c r="H55" s="30">
        <v>244</v>
      </c>
      <c r="I55" s="30">
        <v>317</v>
      </c>
      <c r="J55" s="30">
        <v>1412</v>
      </c>
      <c r="K55" s="30">
        <v>1412</v>
      </c>
      <c r="L55" s="30">
        <v>1388</v>
      </c>
      <c r="M55" s="30">
        <v>1348</v>
      </c>
      <c r="N55" s="30">
        <v>1206</v>
      </c>
      <c r="O55" s="30">
        <v>1163</v>
      </c>
      <c r="P55" s="30">
        <v>372</v>
      </c>
      <c r="Q55" s="30">
        <v>352</v>
      </c>
      <c r="R55" s="30">
        <v>363</v>
      </c>
      <c r="S55" s="30">
        <v>316</v>
      </c>
      <c r="T55" s="30">
        <v>310</v>
      </c>
      <c r="U55" s="30">
        <v>336</v>
      </c>
      <c r="V55" s="30">
        <v>325</v>
      </c>
      <c r="W55" s="30">
        <v>254</v>
      </c>
      <c r="X55" s="30">
        <v>320</v>
      </c>
      <c r="Y55" s="30">
        <v>379</v>
      </c>
      <c r="Z55" s="30">
        <v>210</v>
      </c>
      <c r="AA55" s="30">
        <v>272</v>
      </c>
      <c r="AB55" s="30">
        <v>285</v>
      </c>
      <c r="AC55" s="30">
        <v>295</v>
      </c>
      <c r="AD55" s="30">
        <v>355</v>
      </c>
      <c r="AE55" s="30">
        <v>306</v>
      </c>
      <c r="AF55" s="30">
        <v>320</v>
      </c>
      <c r="AG55" s="30">
        <v>311</v>
      </c>
      <c r="AH55" s="31">
        <v>351</v>
      </c>
      <c r="AI55" s="48">
        <f t="shared" si="34"/>
        <v>12279</v>
      </c>
      <c r="AJ55" s="49">
        <f t="shared" si="35"/>
        <v>3529</v>
      </c>
      <c r="AL55" s="47">
        <f t="shared" ref="AL55:AL58" si="39">SUM(D55:AH55)</f>
        <v>15808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400</v>
      </c>
      <c r="E56" s="30">
        <v>273</v>
      </c>
      <c r="F56" s="30">
        <v>313</v>
      </c>
      <c r="G56" s="30">
        <v>321</v>
      </c>
      <c r="H56" s="30">
        <v>310</v>
      </c>
      <c r="I56" s="30">
        <v>330</v>
      </c>
      <c r="J56" s="30">
        <v>1371</v>
      </c>
      <c r="K56" s="30">
        <v>1400</v>
      </c>
      <c r="L56" s="30">
        <v>1287</v>
      </c>
      <c r="M56" s="30">
        <v>1347</v>
      </c>
      <c r="N56" s="30">
        <v>1151</v>
      </c>
      <c r="O56" s="30">
        <v>834</v>
      </c>
      <c r="P56" s="30">
        <v>364</v>
      </c>
      <c r="Q56" s="30">
        <v>366</v>
      </c>
      <c r="R56" s="30">
        <v>352</v>
      </c>
      <c r="S56" s="30">
        <v>276</v>
      </c>
      <c r="T56" s="30">
        <v>309</v>
      </c>
      <c r="U56" s="30">
        <v>330</v>
      </c>
      <c r="V56" s="30">
        <v>307</v>
      </c>
      <c r="W56" s="30">
        <v>256</v>
      </c>
      <c r="X56" s="30">
        <v>330</v>
      </c>
      <c r="Y56" s="30">
        <v>323</v>
      </c>
      <c r="Z56" s="30">
        <v>282</v>
      </c>
      <c r="AA56" s="30">
        <v>289</v>
      </c>
      <c r="AB56" s="30">
        <v>365</v>
      </c>
      <c r="AC56" s="30">
        <v>353</v>
      </c>
      <c r="AD56" s="30">
        <v>353</v>
      </c>
      <c r="AE56" s="30">
        <v>360</v>
      </c>
      <c r="AF56" s="30">
        <v>266</v>
      </c>
      <c r="AG56" s="30">
        <v>350</v>
      </c>
      <c r="AH56" s="31">
        <v>346</v>
      </c>
      <c r="AI56" s="48">
        <f t="shared" si="34"/>
        <v>12077</v>
      </c>
      <c r="AJ56" s="49">
        <f t="shared" si="35"/>
        <v>3437</v>
      </c>
      <c r="AL56" s="47">
        <f t="shared" si="39"/>
        <v>15514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379</v>
      </c>
      <c r="E57" s="30">
        <v>264</v>
      </c>
      <c r="F57" s="30">
        <v>335</v>
      </c>
      <c r="G57" s="30">
        <v>297</v>
      </c>
      <c r="H57" s="30">
        <v>298</v>
      </c>
      <c r="I57" s="30">
        <v>357</v>
      </c>
      <c r="J57" s="30">
        <v>1454</v>
      </c>
      <c r="K57" s="30">
        <v>1328</v>
      </c>
      <c r="L57" s="30">
        <v>1386</v>
      </c>
      <c r="M57" s="30">
        <v>1447</v>
      </c>
      <c r="N57" s="30">
        <v>1428</v>
      </c>
      <c r="O57" s="30">
        <v>595</v>
      </c>
      <c r="P57" s="30">
        <v>381</v>
      </c>
      <c r="Q57" s="30">
        <v>371</v>
      </c>
      <c r="R57" s="30">
        <v>361</v>
      </c>
      <c r="S57" s="30">
        <v>303</v>
      </c>
      <c r="T57" s="30">
        <v>290</v>
      </c>
      <c r="U57" s="30">
        <v>304</v>
      </c>
      <c r="V57" s="30">
        <v>324</v>
      </c>
      <c r="W57" s="30">
        <v>251</v>
      </c>
      <c r="X57" s="30">
        <v>288</v>
      </c>
      <c r="Y57" s="30">
        <v>325</v>
      </c>
      <c r="Z57" s="30">
        <v>257</v>
      </c>
      <c r="AA57" s="30">
        <v>296</v>
      </c>
      <c r="AB57" s="30">
        <v>380</v>
      </c>
      <c r="AC57" s="30">
        <v>370</v>
      </c>
      <c r="AD57" s="30">
        <v>329</v>
      </c>
      <c r="AE57" s="30">
        <v>443</v>
      </c>
      <c r="AF57" s="30">
        <v>294</v>
      </c>
      <c r="AG57" s="30">
        <v>364</v>
      </c>
      <c r="AH57" s="31">
        <v>350</v>
      </c>
      <c r="AI57" s="48">
        <f t="shared" si="34"/>
        <v>12448</v>
      </c>
      <c r="AJ57" s="49">
        <f t="shared" si="35"/>
        <v>3401</v>
      </c>
      <c r="AL57" s="47">
        <f t="shared" si="39"/>
        <v>15849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398</v>
      </c>
      <c r="E58" s="34">
        <v>252</v>
      </c>
      <c r="F58" s="34">
        <v>338</v>
      </c>
      <c r="G58" s="34">
        <v>318</v>
      </c>
      <c r="H58" s="34">
        <v>300</v>
      </c>
      <c r="I58" s="34">
        <v>303</v>
      </c>
      <c r="J58" s="34">
        <v>1509</v>
      </c>
      <c r="K58" s="34">
        <v>1375</v>
      </c>
      <c r="L58" s="34">
        <v>1389</v>
      </c>
      <c r="M58" s="34">
        <v>1375</v>
      </c>
      <c r="N58" s="34">
        <v>1301</v>
      </c>
      <c r="O58" s="34">
        <v>484</v>
      </c>
      <c r="P58" s="34">
        <v>356</v>
      </c>
      <c r="Q58" s="34">
        <v>359</v>
      </c>
      <c r="R58" s="34">
        <v>323</v>
      </c>
      <c r="S58" s="34">
        <v>308</v>
      </c>
      <c r="T58" s="34">
        <v>273</v>
      </c>
      <c r="U58" s="34">
        <v>353</v>
      </c>
      <c r="V58" s="34">
        <v>276</v>
      </c>
      <c r="W58" s="34">
        <v>306</v>
      </c>
      <c r="X58" s="34">
        <v>267</v>
      </c>
      <c r="Y58" s="34">
        <v>280</v>
      </c>
      <c r="Z58" s="34">
        <v>326</v>
      </c>
      <c r="AA58" s="34">
        <v>299</v>
      </c>
      <c r="AB58" s="34">
        <v>300</v>
      </c>
      <c r="AC58" s="34">
        <v>387</v>
      </c>
      <c r="AD58" s="34">
        <v>323</v>
      </c>
      <c r="AE58" s="34">
        <v>380</v>
      </c>
      <c r="AF58" s="34">
        <v>279</v>
      </c>
      <c r="AG58" s="34">
        <v>287</v>
      </c>
      <c r="AH58" s="35">
        <v>313</v>
      </c>
      <c r="AI58" s="48">
        <f t="shared" si="34"/>
        <v>12082</v>
      </c>
      <c r="AJ58" s="49">
        <f t="shared" si="35"/>
        <v>3255</v>
      </c>
      <c r="AL58" s="47">
        <f t="shared" si="39"/>
        <v>15337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40">SUM(D11:D58)</f>
        <v>16823</v>
      </c>
      <c r="E59" s="37">
        <f t="shared" si="40"/>
        <v>14532</v>
      </c>
      <c r="F59" s="37">
        <f t="shared" si="40"/>
        <v>13438</v>
      </c>
      <c r="G59" s="37">
        <f t="shared" si="40"/>
        <v>12744</v>
      </c>
      <c r="H59" s="37">
        <f t="shared" si="40"/>
        <v>12554</v>
      </c>
      <c r="I59" s="37">
        <f t="shared" si="40"/>
        <v>12964</v>
      </c>
      <c r="J59" s="37">
        <f t="shared" si="40"/>
        <v>35450</v>
      </c>
      <c r="K59" s="37">
        <f t="shared" si="40"/>
        <v>66478</v>
      </c>
      <c r="L59" s="37">
        <f t="shared" si="40"/>
        <v>64626</v>
      </c>
      <c r="M59" s="37">
        <f t="shared" si="40"/>
        <v>64647</v>
      </c>
      <c r="N59" s="37">
        <f t="shared" si="40"/>
        <v>64110</v>
      </c>
      <c r="O59" s="37">
        <f t="shared" si="40"/>
        <v>61099</v>
      </c>
      <c r="P59" s="37">
        <f t="shared" si="40"/>
        <v>13827</v>
      </c>
      <c r="Q59" s="37">
        <f t="shared" si="40"/>
        <v>15104</v>
      </c>
      <c r="R59" s="37">
        <f t="shared" si="40"/>
        <v>15793</v>
      </c>
      <c r="S59" s="37">
        <f t="shared" si="40"/>
        <v>13476</v>
      </c>
      <c r="T59" s="37">
        <f t="shared" si="40"/>
        <v>12944</v>
      </c>
      <c r="U59" s="37">
        <f t="shared" si="40"/>
        <v>13651</v>
      </c>
      <c r="V59" s="37">
        <f t="shared" si="40"/>
        <v>12679</v>
      </c>
      <c r="W59" s="37">
        <f t="shared" si="40"/>
        <v>11091</v>
      </c>
      <c r="X59" s="37">
        <f t="shared" si="40"/>
        <v>14435</v>
      </c>
      <c r="Y59" s="37">
        <f t="shared" si="40"/>
        <v>15030</v>
      </c>
      <c r="Z59" s="37">
        <f t="shared" si="40"/>
        <v>12560</v>
      </c>
      <c r="AA59" s="37">
        <f t="shared" si="40"/>
        <v>12215</v>
      </c>
      <c r="AB59" s="37">
        <f t="shared" si="40"/>
        <v>12055</v>
      </c>
      <c r="AC59" s="37">
        <f t="shared" si="40"/>
        <v>13085</v>
      </c>
      <c r="AD59" s="37">
        <f t="shared" si="40"/>
        <v>15613</v>
      </c>
      <c r="AE59" s="37">
        <f t="shared" si="40"/>
        <v>14812</v>
      </c>
      <c r="AF59" s="37">
        <f t="shared" si="40"/>
        <v>14706</v>
      </c>
      <c r="AG59" s="37">
        <f t="shared" si="40"/>
        <v>14091</v>
      </c>
      <c r="AH59" s="38">
        <f t="shared" si="40"/>
        <v>16510</v>
      </c>
      <c r="AI59" s="26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ht="19.5" x14ac:dyDescent="0.4">
      <c r="AE66" s="39"/>
      <c r="AF66" s="39"/>
      <c r="AG66" s="45"/>
      <c r="AH66" s="45"/>
      <c r="AI66" s="39"/>
    </row>
    <row r="67" spans="25:35" ht="19.5" x14ac:dyDescent="0.4">
      <c r="AF67" s="2"/>
      <c r="AG67" s="47"/>
      <c r="AI67" s="26"/>
    </row>
  </sheetData>
  <phoneticPr fontId="4"/>
  <conditionalFormatting sqref="D9:AH9">
    <cfRule type="containsText" dxfId="7" priority="2" operator="containsText" text="日">
      <formula>NOT(ISERROR(SEARCH("日",D9)))</formula>
    </cfRule>
  </conditionalFormatting>
  <conditionalFormatting sqref="D10:AH10">
    <cfRule type="containsText" dxfId="6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H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24</v>
      </c>
    </row>
    <row r="2" spans="1:40" x14ac:dyDescent="0.4">
      <c r="C2" s="3"/>
      <c r="D2" s="3"/>
      <c r="P2" s="4" t="s">
        <v>20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45658</v>
      </c>
      <c r="E8" s="9">
        <f t="shared" ref="E8" si="0">IF(MONTH(D8+1)=MONTH(D8),D8+1," ")</f>
        <v>45659</v>
      </c>
      <c r="F8" s="9">
        <f t="shared" ref="F8" si="1">IF(MONTH(E8+1)=MONTH(E8),E8+1," ")</f>
        <v>45660</v>
      </c>
      <c r="G8" s="9">
        <f t="shared" ref="G8" si="2">IF(MONTH(F8+1)=MONTH(F8),F8+1," ")</f>
        <v>45661</v>
      </c>
      <c r="H8" s="9">
        <f t="shared" ref="H8" si="3">IF(MONTH(G8+1)=MONTH(G8),G8+1," ")</f>
        <v>45662</v>
      </c>
      <c r="I8" s="9">
        <f t="shared" ref="I8" si="4">IF(MONTH(H8+1)=MONTH(H8),H8+1," ")</f>
        <v>45663</v>
      </c>
      <c r="J8" s="9">
        <f t="shared" ref="J8" si="5">IF(MONTH(I8+1)=MONTH(I8),I8+1," ")</f>
        <v>45664</v>
      </c>
      <c r="K8" s="9">
        <f t="shared" ref="K8" si="6">IF(MONTH(J8+1)=MONTH(J8),J8+1," ")</f>
        <v>45665</v>
      </c>
      <c r="L8" s="9">
        <f t="shared" ref="L8" si="7">IF(MONTH(K8+1)=MONTH(K8),K8+1," ")</f>
        <v>45666</v>
      </c>
      <c r="M8" s="9">
        <f t="shared" ref="M8" si="8">IF(MONTH(L8+1)=MONTH(L8),L8+1," ")</f>
        <v>45667</v>
      </c>
      <c r="N8" s="9">
        <f t="shared" ref="N8" si="9">IF(MONTH(M8+1)=MONTH(M8),M8+1," ")</f>
        <v>45668</v>
      </c>
      <c r="O8" s="9">
        <f t="shared" ref="O8" si="10">IF(MONTH(N8+1)=MONTH(N8),N8+1," ")</f>
        <v>45669</v>
      </c>
      <c r="P8" s="9">
        <f t="shared" ref="P8" si="11">IF(MONTH(O8+1)=MONTH(O8),O8+1," ")</f>
        <v>45670</v>
      </c>
      <c r="Q8" s="9">
        <f t="shared" ref="Q8" si="12">IF(MONTH(P8+1)=MONTH(P8),P8+1," ")</f>
        <v>45671</v>
      </c>
      <c r="R8" s="9">
        <f t="shared" ref="R8" si="13">IF(MONTH(Q8+1)=MONTH(Q8),Q8+1," ")</f>
        <v>45672</v>
      </c>
      <c r="S8" s="9">
        <f t="shared" ref="S8" si="14">IF(MONTH(R8+1)=MONTH(R8),R8+1," ")</f>
        <v>45673</v>
      </c>
      <c r="T8" s="9">
        <f t="shared" ref="T8" si="15">IF(MONTH(S8+1)=MONTH(S8),S8+1," ")</f>
        <v>45674</v>
      </c>
      <c r="U8" s="9">
        <f t="shared" ref="U8" si="16">IF(MONTH(T8+1)=MONTH(T8),T8+1," ")</f>
        <v>45675</v>
      </c>
      <c r="V8" s="9">
        <f t="shared" ref="V8" si="17">IF(MONTH(U8+1)=MONTH(U8),U8+1," ")</f>
        <v>45676</v>
      </c>
      <c r="W8" s="9">
        <f t="shared" ref="W8" si="18">IF(MONTH(V8+1)=MONTH(V8),V8+1," ")</f>
        <v>45677</v>
      </c>
      <c r="X8" s="9">
        <f t="shared" ref="X8" si="19">IF(MONTH(W8+1)=MONTH(W8),W8+1," ")</f>
        <v>45678</v>
      </c>
      <c r="Y8" s="9">
        <f t="shared" ref="Y8" si="20">IF(MONTH(X8+1)=MONTH(X8),X8+1," ")</f>
        <v>45679</v>
      </c>
      <c r="Z8" s="9">
        <f t="shared" ref="Z8" si="21">IF(MONTH(Y8+1)=MONTH(Y8),Y8+1," ")</f>
        <v>45680</v>
      </c>
      <c r="AA8" s="9">
        <f t="shared" ref="AA8" si="22">IF(MONTH(Z8+1)=MONTH(Z8),Z8+1," ")</f>
        <v>45681</v>
      </c>
      <c r="AB8" s="9">
        <f t="shared" ref="AB8" si="23">IF(MONTH(AA8+1)=MONTH(AA8),AA8+1," ")</f>
        <v>45682</v>
      </c>
      <c r="AC8" s="9">
        <f t="shared" ref="AC8" si="24">IF(MONTH(AB8+1)=MONTH(AB8),AB8+1," ")</f>
        <v>45683</v>
      </c>
      <c r="AD8" s="9">
        <f t="shared" ref="AD8" si="25">IF(MONTH(AC8+1)=MONTH(AC8),AC8+1," ")</f>
        <v>45684</v>
      </c>
      <c r="AE8" s="9">
        <f t="shared" ref="AE8" si="26">IF(MONTH(AD8+1)=MONTH(AD8),AD8+1," ")</f>
        <v>45685</v>
      </c>
      <c r="AF8" s="9">
        <f t="shared" ref="AF8" si="27">IF(MONTH(AE8+1)=MONTH(AE8),AE8+1," ")</f>
        <v>45686</v>
      </c>
      <c r="AG8" s="9">
        <f t="shared" ref="AG8" si="28">IF(MONTH(AF8+1)=MONTH(AF8),AF8+1," ")</f>
        <v>45687</v>
      </c>
      <c r="AH8" s="10">
        <f t="shared" ref="AH8" si="29">IF(MONTH(AG8+1)=MONTH(AG8),AG8+1," ")</f>
        <v>45688</v>
      </c>
    </row>
    <row r="9" spans="1:40" ht="20.100000000000001" customHeight="1" thickBot="1" x14ac:dyDescent="0.45">
      <c r="D9" s="67" t="str">
        <f t="shared" ref="D9" si="30">TEXT(D8,"aaa")</f>
        <v>水</v>
      </c>
      <c r="E9" s="54" t="str">
        <f t="shared" ref="E9:F9" si="31">TEXT(E8,"aaa")</f>
        <v>木</v>
      </c>
      <c r="F9" s="54" t="str">
        <f t="shared" si="31"/>
        <v>金</v>
      </c>
      <c r="G9" s="12" t="str">
        <f t="shared" ref="G9:AH9" si="32">TEXT(G8,"aaa")</f>
        <v>土</v>
      </c>
      <c r="H9" s="12" t="str">
        <f t="shared" si="32"/>
        <v>日</v>
      </c>
      <c r="I9" s="12" t="str">
        <f t="shared" si="32"/>
        <v>月</v>
      </c>
      <c r="J9" s="12" t="str">
        <f t="shared" si="32"/>
        <v>火</v>
      </c>
      <c r="K9" s="54" t="str">
        <f t="shared" si="32"/>
        <v>水</v>
      </c>
      <c r="L9" s="12" t="str">
        <f t="shared" si="32"/>
        <v>木</v>
      </c>
      <c r="M9" s="12" t="str">
        <f t="shared" si="32"/>
        <v>金</v>
      </c>
      <c r="N9" s="12" t="str">
        <f t="shared" si="32"/>
        <v>土</v>
      </c>
      <c r="O9" s="12" t="str">
        <f t="shared" si="32"/>
        <v>日</v>
      </c>
      <c r="P9" s="54" t="str">
        <f t="shared" si="32"/>
        <v>月</v>
      </c>
      <c r="Q9" s="12" t="str">
        <f t="shared" si="32"/>
        <v>火</v>
      </c>
      <c r="R9" s="12" t="str">
        <f t="shared" si="32"/>
        <v>水</v>
      </c>
      <c r="S9" s="12" t="str">
        <f t="shared" si="32"/>
        <v>木</v>
      </c>
      <c r="T9" s="12" t="str">
        <f t="shared" si="32"/>
        <v>金</v>
      </c>
      <c r="U9" s="12" t="str">
        <f t="shared" si="32"/>
        <v>土</v>
      </c>
      <c r="V9" s="12" t="str">
        <f t="shared" si="32"/>
        <v>日</v>
      </c>
      <c r="W9" s="12" t="str">
        <f t="shared" si="32"/>
        <v>月</v>
      </c>
      <c r="X9" s="12" t="str">
        <f t="shared" si="32"/>
        <v>火</v>
      </c>
      <c r="Y9" s="12" t="str">
        <f t="shared" si="32"/>
        <v>水</v>
      </c>
      <c r="Z9" s="12" t="str">
        <f t="shared" si="32"/>
        <v>木</v>
      </c>
      <c r="AA9" s="12" t="str">
        <f t="shared" si="32"/>
        <v>金</v>
      </c>
      <c r="AB9" s="12" t="str">
        <f t="shared" si="32"/>
        <v>土</v>
      </c>
      <c r="AC9" s="12" t="str">
        <f t="shared" si="32"/>
        <v>日</v>
      </c>
      <c r="AD9" s="12" t="str">
        <f t="shared" si="32"/>
        <v>月</v>
      </c>
      <c r="AE9" s="12" t="str">
        <f t="shared" si="32"/>
        <v>火</v>
      </c>
      <c r="AF9" s="12" t="str">
        <f t="shared" si="32"/>
        <v>水</v>
      </c>
      <c r="AG9" s="12" t="str">
        <f t="shared" si="32"/>
        <v>木</v>
      </c>
      <c r="AH9" s="13" t="str">
        <f t="shared" si="32"/>
        <v>金</v>
      </c>
      <c r="AK9" s="73">
        <f>SUM(AK11:AK58)</f>
        <v>167225</v>
      </c>
      <c r="AL9" s="73">
        <f t="shared" ref="AL9:AM9" si="33">SUM(AL11:AL58)</f>
        <v>271895</v>
      </c>
      <c r="AM9" s="73">
        <f t="shared" si="33"/>
        <v>0</v>
      </c>
      <c r="AN9" s="78">
        <f>SUM(AK9:AM9)</f>
        <v>439120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">
        <v>10</v>
      </c>
      <c r="E10" s="18" t="s">
        <v>10</v>
      </c>
      <c r="F10" s="18" t="s">
        <v>10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日祝日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50" t="s">
        <v>69</v>
      </c>
      <c r="L10" s="18" t="str" cm="1">
        <f t="array" ref="L10">_xlfn.IFS(L9="日","日祝日",TRUE,"平日")</f>
        <v>平日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日祝日</v>
      </c>
      <c r="P10" s="50" t="s">
        <v>10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平日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日祝日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tr" cm="1">
        <f t="array" ref="Z10">_xlfn.IFS(Z9="日","日祝日",TRUE,"平日")</f>
        <v>平日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日祝日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18" t="str" cm="1">
        <f t="array" ref="AF10">_xlfn.IFS(AF9="日","日祝日",TRUE,"平日")</f>
        <v>平日</v>
      </c>
      <c r="AG10" s="18" t="str" cm="1">
        <f t="array" ref="AG10">_xlfn.IFS(AG9="日","日祝日",TRUE,"平日")</f>
        <v>平日</v>
      </c>
      <c r="AH10" s="19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284</v>
      </c>
      <c r="E11" s="24">
        <v>338</v>
      </c>
      <c r="F11" s="24">
        <v>338</v>
      </c>
      <c r="G11" s="24">
        <v>317</v>
      </c>
      <c r="H11" s="24">
        <v>241</v>
      </c>
      <c r="I11" s="24">
        <v>0</v>
      </c>
      <c r="J11" s="24">
        <v>0</v>
      </c>
      <c r="K11" s="24">
        <v>307</v>
      </c>
      <c r="L11" s="24">
        <v>420</v>
      </c>
      <c r="M11" s="24">
        <v>292</v>
      </c>
      <c r="N11" s="24">
        <v>360</v>
      </c>
      <c r="O11" s="24">
        <v>332</v>
      </c>
      <c r="P11" s="24">
        <v>375</v>
      </c>
      <c r="Q11" s="24">
        <v>332</v>
      </c>
      <c r="R11" s="24">
        <v>322</v>
      </c>
      <c r="S11" s="24">
        <v>327</v>
      </c>
      <c r="T11" s="24">
        <v>370</v>
      </c>
      <c r="U11" s="24">
        <v>269</v>
      </c>
      <c r="V11" s="24">
        <v>317</v>
      </c>
      <c r="W11" s="24">
        <v>363</v>
      </c>
      <c r="X11" s="24">
        <v>392</v>
      </c>
      <c r="Y11" s="24">
        <v>373</v>
      </c>
      <c r="Z11" s="24">
        <v>375</v>
      </c>
      <c r="AA11" s="24">
        <v>327</v>
      </c>
      <c r="AB11" s="24">
        <v>348</v>
      </c>
      <c r="AC11" s="24">
        <v>359</v>
      </c>
      <c r="AD11" s="24">
        <v>325</v>
      </c>
      <c r="AE11" s="24">
        <v>346</v>
      </c>
      <c r="AF11" s="24">
        <v>383</v>
      </c>
      <c r="AG11" s="24">
        <v>365</v>
      </c>
      <c r="AH11" s="25">
        <v>320</v>
      </c>
      <c r="AI11" s="48">
        <f>SUMIF($D$10:$AH$10,"=平日",D11:AH11)</f>
        <v>6926</v>
      </c>
      <c r="AJ11" s="75">
        <f>SUMIF($D$10:$AH$10,"日祝日",D11:AH11)</f>
        <v>2891</v>
      </c>
      <c r="AL11" s="48">
        <f>SUM(D11:AH11)</f>
        <v>9817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313</v>
      </c>
      <c r="E12" s="30">
        <v>238</v>
      </c>
      <c r="F12" s="30">
        <v>289</v>
      </c>
      <c r="G12" s="30">
        <v>331</v>
      </c>
      <c r="H12" s="30">
        <v>264</v>
      </c>
      <c r="I12" s="30">
        <v>0</v>
      </c>
      <c r="J12" s="30">
        <v>0</v>
      </c>
      <c r="K12" s="30">
        <v>309</v>
      </c>
      <c r="L12" s="30">
        <v>416</v>
      </c>
      <c r="M12" s="30">
        <v>269</v>
      </c>
      <c r="N12" s="30">
        <v>352</v>
      </c>
      <c r="O12" s="30">
        <v>335</v>
      </c>
      <c r="P12" s="30">
        <v>445</v>
      </c>
      <c r="Q12" s="30">
        <v>333</v>
      </c>
      <c r="R12" s="30">
        <v>299</v>
      </c>
      <c r="S12" s="30">
        <v>324</v>
      </c>
      <c r="T12" s="30">
        <v>340</v>
      </c>
      <c r="U12" s="30">
        <v>269</v>
      </c>
      <c r="V12" s="30">
        <v>343</v>
      </c>
      <c r="W12" s="30">
        <v>347</v>
      </c>
      <c r="X12" s="30">
        <v>354</v>
      </c>
      <c r="Y12" s="30">
        <v>370</v>
      </c>
      <c r="Z12" s="30">
        <v>343</v>
      </c>
      <c r="AA12" s="30">
        <v>338</v>
      </c>
      <c r="AB12" s="30">
        <v>287</v>
      </c>
      <c r="AC12" s="30">
        <v>373</v>
      </c>
      <c r="AD12" s="30">
        <v>307</v>
      </c>
      <c r="AE12" s="30">
        <v>364</v>
      </c>
      <c r="AF12" s="30">
        <v>416</v>
      </c>
      <c r="AG12" s="30">
        <v>365</v>
      </c>
      <c r="AH12" s="31">
        <v>322</v>
      </c>
      <c r="AI12" s="48">
        <f t="shared" ref="AI12:AI58" si="34">SUMIF($D$10:$AH$10,"=平日",D12:AH12)</f>
        <v>6746</v>
      </c>
      <c r="AJ12" s="75">
        <f t="shared" ref="AJ12:AJ58" si="35">SUMIF($D$10:$AH$10,"日祝日",D12:AH12)</f>
        <v>2909</v>
      </c>
      <c r="AL12" s="48">
        <f t="shared" ref="AL12:AL26" si="36">SUM(D12:AH12)</f>
        <v>9655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336</v>
      </c>
      <c r="E13" s="30">
        <v>363</v>
      </c>
      <c r="F13" s="30">
        <v>278</v>
      </c>
      <c r="G13" s="30">
        <v>303</v>
      </c>
      <c r="H13" s="30">
        <v>240</v>
      </c>
      <c r="I13" s="30">
        <v>0</v>
      </c>
      <c r="J13" s="30">
        <v>0</v>
      </c>
      <c r="K13" s="30">
        <v>384</v>
      </c>
      <c r="L13" s="30">
        <v>381</v>
      </c>
      <c r="M13" s="30">
        <v>276</v>
      </c>
      <c r="N13" s="30">
        <v>396</v>
      </c>
      <c r="O13" s="30">
        <v>287</v>
      </c>
      <c r="P13" s="30">
        <v>383</v>
      </c>
      <c r="Q13" s="30">
        <v>351</v>
      </c>
      <c r="R13" s="30">
        <v>372</v>
      </c>
      <c r="S13" s="30">
        <v>360</v>
      </c>
      <c r="T13" s="30">
        <v>337</v>
      </c>
      <c r="U13" s="30">
        <v>255</v>
      </c>
      <c r="V13" s="30">
        <v>309</v>
      </c>
      <c r="W13" s="30">
        <v>369</v>
      </c>
      <c r="X13" s="30">
        <v>376</v>
      </c>
      <c r="Y13" s="30">
        <v>299</v>
      </c>
      <c r="Z13" s="30">
        <v>294</v>
      </c>
      <c r="AA13" s="30">
        <v>360</v>
      </c>
      <c r="AB13" s="30">
        <v>301</v>
      </c>
      <c r="AC13" s="30">
        <v>379</v>
      </c>
      <c r="AD13" s="30">
        <v>352</v>
      </c>
      <c r="AE13" s="30">
        <v>367</v>
      </c>
      <c r="AF13" s="30">
        <v>384</v>
      </c>
      <c r="AG13" s="30">
        <v>366</v>
      </c>
      <c r="AH13" s="31">
        <v>383</v>
      </c>
      <c r="AI13" s="48">
        <f t="shared" si="34"/>
        <v>6882</v>
      </c>
      <c r="AJ13" s="75">
        <f t="shared" si="35"/>
        <v>2959</v>
      </c>
      <c r="AL13" s="48">
        <f t="shared" si="36"/>
        <v>9841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347</v>
      </c>
      <c r="E14" s="30">
        <v>348</v>
      </c>
      <c r="F14" s="30">
        <v>258</v>
      </c>
      <c r="G14" s="30">
        <v>293</v>
      </c>
      <c r="H14" s="30">
        <v>290</v>
      </c>
      <c r="I14" s="30">
        <v>0</v>
      </c>
      <c r="J14" s="30">
        <v>0</v>
      </c>
      <c r="K14" s="30">
        <v>362</v>
      </c>
      <c r="L14" s="30">
        <v>369</v>
      </c>
      <c r="M14" s="30">
        <v>298</v>
      </c>
      <c r="N14" s="30">
        <v>351</v>
      </c>
      <c r="O14" s="30">
        <v>342</v>
      </c>
      <c r="P14" s="30">
        <v>379</v>
      </c>
      <c r="Q14" s="30">
        <v>307</v>
      </c>
      <c r="R14" s="30">
        <v>321</v>
      </c>
      <c r="S14" s="30">
        <v>374</v>
      </c>
      <c r="T14" s="30">
        <v>382</v>
      </c>
      <c r="U14" s="30">
        <v>334</v>
      </c>
      <c r="V14" s="30">
        <v>368</v>
      </c>
      <c r="W14" s="30">
        <v>372</v>
      </c>
      <c r="X14" s="30">
        <v>368</v>
      </c>
      <c r="Y14" s="30">
        <v>309</v>
      </c>
      <c r="Z14" s="30">
        <v>349</v>
      </c>
      <c r="AA14" s="30">
        <v>344</v>
      </c>
      <c r="AB14" s="30">
        <v>296</v>
      </c>
      <c r="AC14" s="30">
        <v>305</v>
      </c>
      <c r="AD14" s="30">
        <v>326</v>
      </c>
      <c r="AE14" s="30">
        <v>354</v>
      </c>
      <c r="AF14" s="30">
        <v>386</v>
      </c>
      <c r="AG14" s="30">
        <v>390</v>
      </c>
      <c r="AH14" s="31">
        <v>321</v>
      </c>
      <c r="AI14" s="48">
        <f t="shared" si="34"/>
        <v>6844</v>
      </c>
      <c r="AJ14" s="75">
        <f t="shared" si="35"/>
        <v>2999</v>
      </c>
      <c r="AL14" s="48">
        <f t="shared" si="36"/>
        <v>9843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294</v>
      </c>
      <c r="E15" s="30">
        <v>351</v>
      </c>
      <c r="F15" s="30">
        <v>257</v>
      </c>
      <c r="G15" s="30">
        <v>305</v>
      </c>
      <c r="H15" s="30">
        <v>275</v>
      </c>
      <c r="I15" s="30">
        <v>0</v>
      </c>
      <c r="J15" s="30">
        <v>0</v>
      </c>
      <c r="K15" s="30">
        <v>354</v>
      </c>
      <c r="L15" s="30">
        <v>381</v>
      </c>
      <c r="M15" s="30">
        <v>353</v>
      </c>
      <c r="N15" s="30">
        <v>369</v>
      </c>
      <c r="O15" s="30">
        <v>324</v>
      </c>
      <c r="P15" s="30">
        <v>359</v>
      </c>
      <c r="Q15" s="30">
        <v>313</v>
      </c>
      <c r="R15" s="30">
        <v>341</v>
      </c>
      <c r="S15" s="30">
        <v>392</v>
      </c>
      <c r="T15" s="30">
        <v>372</v>
      </c>
      <c r="U15" s="30">
        <v>251</v>
      </c>
      <c r="V15" s="30">
        <v>359</v>
      </c>
      <c r="W15" s="30">
        <v>374</v>
      </c>
      <c r="X15" s="30">
        <v>355</v>
      </c>
      <c r="Y15" s="30">
        <v>315</v>
      </c>
      <c r="Z15" s="30">
        <v>323</v>
      </c>
      <c r="AA15" s="30">
        <v>362</v>
      </c>
      <c r="AB15" s="30">
        <v>350</v>
      </c>
      <c r="AC15" s="30">
        <v>299</v>
      </c>
      <c r="AD15" s="30">
        <v>296</v>
      </c>
      <c r="AE15" s="30">
        <v>360</v>
      </c>
      <c r="AF15" s="30">
        <v>392</v>
      </c>
      <c r="AG15" s="30">
        <v>334</v>
      </c>
      <c r="AH15" s="31">
        <v>352</v>
      </c>
      <c r="AI15" s="48">
        <f t="shared" si="34"/>
        <v>6890</v>
      </c>
      <c r="AJ15" s="75">
        <f t="shared" si="35"/>
        <v>2872</v>
      </c>
      <c r="AL15" s="48">
        <f t="shared" si="36"/>
        <v>9762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335</v>
      </c>
      <c r="E16" s="30">
        <v>329</v>
      </c>
      <c r="F16" s="30">
        <v>298</v>
      </c>
      <c r="G16" s="30">
        <v>291</v>
      </c>
      <c r="H16" s="30">
        <v>291</v>
      </c>
      <c r="I16" s="30">
        <v>0</v>
      </c>
      <c r="J16" s="30">
        <v>0</v>
      </c>
      <c r="K16" s="30">
        <v>434</v>
      </c>
      <c r="L16" s="30">
        <v>392</v>
      </c>
      <c r="M16" s="30">
        <v>378</v>
      </c>
      <c r="N16" s="30">
        <v>316</v>
      </c>
      <c r="O16" s="30">
        <v>251</v>
      </c>
      <c r="P16" s="30">
        <v>382</v>
      </c>
      <c r="Q16" s="30">
        <v>321</v>
      </c>
      <c r="R16" s="30">
        <v>382</v>
      </c>
      <c r="S16" s="30">
        <v>397</v>
      </c>
      <c r="T16" s="30">
        <v>349</v>
      </c>
      <c r="U16" s="30">
        <v>302</v>
      </c>
      <c r="V16" s="30">
        <v>374</v>
      </c>
      <c r="W16" s="30">
        <v>274</v>
      </c>
      <c r="X16" s="30">
        <v>371</v>
      </c>
      <c r="Y16" s="30">
        <v>295</v>
      </c>
      <c r="Z16" s="30">
        <v>280</v>
      </c>
      <c r="AA16" s="30">
        <v>378</v>
      </c>
      <c r="AB16" s="30">
        <v>288</v>
      </c>
      <c r="AC16" s="30">
        <v>350</v>
      </c>
      <c r="AD16" s="30">
        <v>292</v>
      </c>
      <c r="AE16" s="30">
        <v>339</v>
      </c>
      <c r="AF16" s="30">
        <v>344</v>
      </c>
      <c r="AG16" s="30">
        <v>330</v>
      </c>
      <c r="AH16" s="31">
        <v>307</v>
      </c>
      <c r="AI16" s="48">
        <f t="shared" si="34"/>
        <v>6626</v>
      </c>
      <c r="AJ16" s="75">
        <f t="shared" si="35"/>
        <v>3044</v>
      </c>
      <c r="AL16" s="48">
        <f t="shared" si="36"/>
        <v>9670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334</v>
      </c>
      <c r="E17" s="30">
        <v>320</v>
      </c>
      <c r="F17" s="30">
        <v>306</v>
      </c>
      <c r="G17" s="30">
        <v>274</v>
      </c>
      <c r="H17" s="30">
        <v>261</v>
      </c>
      <c r="I17" s="30">
        <v>0</v>
      </c>
      <c r="J17" s="30">
        <v>0</v>
      </c>
      <c r="K17" s="30">
        <v>417</v>
      </c>
      <c r="L17" s="30">
        <v>352</v>
      </c>
      <c r="M17" s="30">
        <v>339</v>
      </c>
      <c r="N17" s="30">
        <v>377</v>
      </c>
      <c r="O17" s="30">
        <v>269</v>
      </c>
      <c r="P17" s="30">
        <v>386</v>
      </c>
      <c r="Q17" s="30">
        <v>266</v>
      </c>
      <c r="R17" s="30">
        <v>332</v>
      </c>
      <c r="S17" s="30">
        <v>395</v>
      </c>
      <c r="T17" s="30">
        <v>362</v>
      </c>
      <c r="U17" s="30">
        <v>281</v>
      </c>
      <c r="V17" s="30">
        <v>336</v>
      </c>
      <c r="W17" s="30">
        <v>320</v>
      </c>
      <c r="X17" s="30">
        <v>335</v>
      </c>
      <c r="Y17" s="30">
        <v>308</v>
      </c>
      <c r="Z17" s="30">
        <v>315</v>
      </c>
      <c r="AA17" s="30">
        <v>372</v>
      </c>
      <c r="AB17" s="30">
        <v>268</v>
      </c>
      <c r="AC17" s="30">
        <v>292</v>
      </c>
      <c r="AD17" s="30">
        <v>276</v>
      </c>
      <c r="AE17" s="30">
        <v>323</v>
      </c>
      <c r="AF17" s="30">
        <v>350</v>
      </c>
      <c r="AG17" s="30">
        <v>333</v>
      </c>
      <c r="AH17" s="31">
        <v>318</v>
      </c>
      <c r="AI17" s="48">
        <f t="shared" si="34"/>
        <v>6496</v>
      </c>
      <c r="AJ17" s="75">
        <f t="shared" si="35"/>
        <v>2921</v>
      </c>
      <c r="AL17" s="48">
        <f t="shared" si="36"/>
        <v>9417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315</v>
      </c>
      <c r="E18" s="30">
        <v>301</v>
      </c>
      <c r="F18" s="30">
        <v>291</v>
      </c>
      <c r="G18" s="30">
        <v>320</v>
      </c>
      <c r="H18" s="30">
        <v>314</v>
      </c>
      <c r="I18" s="30">
        <v>0</v>
      </c>
      <c r="J18" s="30">
        <v>0</v>
      </c>
      <c r="K18" s="30">
        <v>419</v>
      </c>
      <c r="L18" s="30">
        <v>412</v>
      </c>
      <c r="M18" s="30">
        <v>371</v>
      </c>
      <c r="N18" s="30">
        <v>411</v>
      </c>
      <c r="O18" s="30">
        <v>281</v>
      </c>
      <c r="P18" s="30">
        <v>381</v>
      </c>
      <c r="Q18" s="30">
        <v>311</v>
      </c>
      <c r="R18" s="30">
        <v>359</v>
      </c>
      <c r="S18" s="30">
        <v>373</v>
      </c>
      <c r="T18" s="30">
        <v>342</v>
      </c>
      <c r="U18" s="30">
        <v>305</v>
      </c>
      <c r="V18" s="30">
        <v>343</v>
      </c>
      <c r="W18" s="30">
        <v>380</v>
      </c>
      <c r="X18" s="30">
        <v>391</v>
      </c>
      <c r="Y18" s="30">
        <v>271</v>
      </c>
      <c r="Z18" s="30">
        <v>338</v>
      </c>
      <c r="AA18" s="30">
        <v>374</v>
      </c>
      <c r="AB18" s="30">
        <v>401</v>
      </c>
      <c r="AC18" s="30">
        <v>273</v>
      </c>
      <c r="AD18" s="30">
        <v>302</v>
      </c>
      <c r="AE18" s="30">
        <v>350</v>
      </c>
      <c r="AF18" s="30">
        <v>319</v>
      </c>
      <c r="AG18" s="30">
        <v>359</v>
      </c>
      <c r="AH18" s="31">
        <v>313</v>
      </c>
      <c r="AI18" s="48">
        <f t="shared" si="34"/>
        <v>7002</v>
      </c>
      <c r="AJ18" s="75">
        <f t="shared" si="35"/>
        <v>2918</v>
      </c>
      <c r="AK18" s="48"/>
      <c r="AL18" s="48">
        <f t="shared" si="36"/>
        <v>9920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314</v>
      </c>
      <c r="E19" s="30">
        <v>312</v>
      </c>
      <c r="F19" s="30">
        <v>311</v>
      </c>
      <c r="G19" s="30">
        <v>340</v>
      </c>
      <c r="H19" s="30">
        <v>254</v>
      </c>
      <c r="I19" s="30">
        <v>0</v>
      </c>
      <c r="J19" s="30">
        <v>0</v>
      </c>
      <c r="K19" s="30">
        <v>382</v>
      </c>
      <c r="L19" s="30">
        <v>339</v>
      </c>
      <c r="M19" s="30">
        <v>382</v>
      </c>
      <c r="N19" s="30">
        <v>349</v>
      </c>
      <c r="O19" s="30">
        <v>275</v>
      </c>
      <c r="P19" s="30">
        <v>414</v>
      </c>
      <c r="Q19" s="30">
        <v>285</v>
      </c>
      <c r="R19" s="30">
        <v>380</v>
      </c>
      <c r="S19" s="30">
        <v>370</v>
      </c>
      <c r="T19" s="30">
        <v>308</v>
      </c>
      <c r="U19" s="30">
        <v>341</v>
      </c>
      <c r="V19" s="30">
        <v>312</v>
      </c>
      <c r="W19" s="30">
        <v>297</v>
      </c>
      <c r="X19" s="30">
        <v>360</v>
      </c>
      <c r="Y19" s="30">
        <v>290</v>
      </c>
      <c r="Z19" s="30">
        <v>298</v>
      </c>
      <c r="AA19" s="30">
        <v>367</v>
      </c>
      <c r="AB19" s="30">
        <v>340</v>
      </c>
      <c r="AC19" s="30">
        <v>290</v>
      </c>
      <c r="AD19" s="30">
        <v>312</v>
      </c>
      <c r="AE19" s="30">
        <v>334</v>
      </c>
      <c r="AF19" s="30">
        <v>367</v>
      </c>
      <c r="AG19" s="30">
        <v>402</v>
      </c>
      <c r="AH19" s="31">
        <v>328</v>
      </c>
      <c r="AI19" s="48">
        <f t="shared" si="34"/>
        <v>6789</v>
      </c>
      <c r="AJ19" s="75">
        <f t="shared" si="35"/>
        <v>2864</v>
      </c>
      <c r="AK19" s="48"/>
      <c r="AL19" s="48">
        <f t="shared" si="36"/>
        <v>9653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322</v>
      </c>
      <c r="E20" s="30">
        <v>348</v>
      </c>
      <c r="F20" s="30">
        <v>328</v>
      </c>
      <c r="G20" s="30">
        <v>325</v>
      </c>
      <c r="H20" s="30">
        <v>263</v>
      </c>
      <c r="I20" s="30">
        <v>0</v>
      </c>
      <c r="J20" s="30">
        <v>0</v>
      </c>
      <c r="K20" s="30">
        <v>390</v>
      </c>
      <c r="L20" s="30">
        <v>422</v>
      </c>
      <c r="M20" s="30">
        <v>332</v>
      </c>
      <c r="N20" s="30">
        <v>397</v>
      </c>
      <c r="O20" s="30">
        <v>244</v>
      </c>
      <c r="P20" s="30">
        <v>426</v>
      </c>
      <c r="Q20" s="30">
        <v>307</v>
      </c>
      <c r="R20" s="30">
        <v>400</v>
      </c>
      <c r="S20" s="30">
        <v>358</v>
      </c>
      <c r="T20" s="30">
        <v>355</v>
      </c>
      <c r="U20" s="30">
        <v>274</v>
      </c>
      <c r="V20" s="30">
        <v>350</v>
      </c>
      <c r="W20" s="30">
        <v>316</v>
      </c>
      <c r="X20" s="30">
        <v>387</v>
      </c>
      <c r="Y20" s="30">
        <v>293</v>
      </c>
      <c r="Z20" s="30">
        <v>322</v>
      </c>
      <c r="AA20" s="30">
        <v>386</v>
      </c>
      <c r="AB20" s="30">
        <v>354</v>
      </c>
      <c r="AC20" s="30">
        <v>233</v>
      </c>
      <c r="AD20" s="30">
        <v>294</v>
      </c>
      <c r="AE20" s="30">
        <v>370</v>
      </c>
      <c r="AF20" s="30">
        <v>336</v>
      </c>
      <c r="AG20" s="30">
        <v>391</v>
      </c>
      <c r="AH20" s="31">
        <v>326</v>
      </c>
      <c r="AI20" s="48">
        <f t="shared" si="34"/>
        <v>6945</v>
      </c>
      <c r="AJ20" s="75">
        <f t="shared" si="35"/>
        <v>2904</v>
      </c>
      <c r="AK20" s="48"/>
      <c r="AL20" s="48">
        <f t="shared" si="36"/>
        <v>9849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322</v>
      </c>
      <c r="E21" s="30">
        <v>348</v>
      </c>
      <c r="F21" s="30">
        <v>289</v>
      </c>
      <c r="G21" s="30">
        <v>330</v>
      </c>
      <c r="H21" s="30">
        <v>296</v>
      </c>
      <c r="I21" s="30">
        <v>0</v>
      </c>
      <c r="J21" s="30">
        <v>0</v>
      </c>
      <c r="K21" s="30">
        <v>355</v>
      </c>
      <c r="L21" s="30">
        <v>312</v>
      </c>
      <c r="M21" s="30">
        <v>404</v>
      </c>
      <c r="N21" s="30">
        <v>355</v>
      </c>
      <c r="O21" s="30">
        <v>271</v>
      </c>
      <c r="P21" s="30">
        <v>448</v>
      </c>
      <c r="Q21" s="30">
        <v>293</v>
      </c>
      <c r="R21" s="30">
        <v>338</v>
      </c>
      <c r="S21" s="30">
        <v>368</v>
      </c>
      <c r="T21" s="30">
        <v>344</v>
      </c>
      <c r="U21" s="30">
        <v>291</v>
      </c>
      <c r="V21" s="30">
        <v>355</v>
      </c>
      <c r="W21" s="30">
        <v>318</v>
      </c>
      <c r="X21" s="30">
        <v>375</v>
      </c>
      <c r="Y21" s="30">
        <v>355</v>
      </c>
      <c r="Z21" s="30">
        <v>295</v>
      </c>
      <c r="AA21" s="30">
        <v>362</v>
      </c>
      <c r="AB21" s="30">
        <v>369</v>
      </c>
      <c r="AC21" s="30">
        <v>269</v>
      </c>
      <c r="AD21" s="30">
        <v>326</v>
      </c>
      <c r="AE21" s="30">
        <v>330</v>
      </c>
      <c r="AF21" s="30">
        <v>382</v>
      </c>
      <c r="AG21" s="30">
        <v>349</v>
      </c>
      <c r="AH21" s="31">
        <v>335</v>
      </c>
      <c r="AI21" s="48">
        <f t="shared" si="34"/>
        <v>6831</v>
      </c>
      <c r="AJ21" s="75">
        <f t="shared" si="35"/>
        <v>2953</v>
      </c>
      <c r="AK21" s="48"/>
      <c r="AL21" s="48">
        <f t="shared" si="36"/>
        <v>9784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307</v>
      </c>
      <c r="E22" s="30">
        <v>320</v>
      </c>
      <c r="F22" s="30">
        <v>288</v>
      </c>
      <c r="G22" s="30">
        <v>310</v>
      </c>
      <c r="H22" s="30">
        <v>324</v>
      </c>
      <c r="I22" s="30">
        <v>0</v>
      </c>
      <c r="J22" s="30">
        <v>0</v>
      </c>
      <c r="K22" s="30">
        <v>416</v>
      </c>
      <c r="L22" s="30">
        <v>366</v>
      </c>
      <c r="M22" s="30">
        <v>379</v>
      </c>
      <c r="N22" s="30">
        <v>421</v>
      </c>
      <c r="O22" s="30">
        <v>288</v>
      </c>
      <c r="P22" s="30">
        <v>443</v>
      </c>
      <c r="Q22" s="30">
        <v>315</v>
      </c>
      <c r="R22" s="30">
        <v>290</v>
      </c>
      <c r="S22" s="30">
        <v>380</v>
      </c>
      <c r="T22" s="30">
        <v>334</v>
      </c>
      <c r="U22" s="30">
        <v>324</v>
      </c>
      <c r="V22" s="30">
        <v>333</v>
      </c>
      <c r="W22" s="30">
        <v>342</v>
      </c>
      <c r="X22" s="30">
        <v>392</v>
      </c>
      <c r="Y22" s="30">
        <v>350</v>
      </c>
      <c r="Z22" s="30">
        <v>343</v>
      </c>
      <c r="AA22" s="30">
        <v>343</v>
      </c>
      <c r="AB22" s="30">
        <v>311</v>
      </c>
      <c r="AC22" s="30">
        <v>258</v>
      </c>
      <c r="AD22" s="30">
        <v>332</v>
      </c>
      <c r="AE22" s="30">
        <v>340</v>
      </c>
      <c r="AF22" s="30">
        <v>344</v>
      </c>
      <c r="AG22" s="30">
        <v>421</v>
      </c>
      <c r="AH22" s="31">
        <v>330</v>
      </c>
      <c r="AI22" s="48">
        <f t="shared" si="34"/>
        <v>6967</v>
      </c>
      <c r="AJ22" s="75">
        <f t="shared" si="35"/>
        <v>2977</v>
      </c>
      <c r="AK22" s="48"/>
      <c r="AL22" s="48">
        <f t="shared" si="36"/>
        <v>9944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349</v>
      </c>
      <c r="E23" s="30">
        <v>329</v>
      </c>
      <c r="F23" s="30">
        <v>348</v>
      </c>
      <c r="G23" s="30">
        <v>293</v>
      </c>
      <c r="H23" s="30">
        <v>286</v>
      </c>
      <c r="I23" s="30">
        <v>0</v>
      </c>
      <c r="J23" s="30">
        <v>0</v>
      </c>
      <c r="K23" s="30">
        <v>385</v>
      </c>
      <c r="L23" s="30">
        <v>408</v>
      </c>
      <c r="M23" s="30">
        <v>387</v>
      </c>
      <c r="N23" s="30">
        <v>372</v>
      </c>
      <c r="O23" s="30">
        <v>328</v>
      </c>
      <c r="P23" s="30">
        <v>419</v>
      </c>
      <c r="Q23" s="30">
        <v>307</v>
      </c>
      <c r="R23" s="30">
        <v>296</v>
      </c>
      <c r="S23" s="30">
        <v>375</v>
      </c>
      <c r="T23" s="30">
        <v>334</v>
      </c>
      <c r="U23" s="30">
        <v>296</v>
      </c>
      <c r="V23" s="30">
        <v>331</v>
      </c>
      <c r="W23" s="30">
        <v>312</v>
      </c>
      <c r="X23" s="30">
        <v>360</v>
      </c>
      <c r="Y23" s="30">
        <v>315</v>
      </c>
      <c r="Z23" s="30">
        <v>287</v>
      </c>
      <c r="AA23" s="30">
        <v>332</v>
      </c>
      <c r="AB23" s="30">
        <v>265</v>
      </c>
      <c r="AC23" s="30">
        <v>288</v>
      </c>
      <c r="AD23" s="30">
        <v>291</v>
      </c>
      <c r="AE23" s="30">
        <v>368</v>
      </c>
      <c r="AF23" s="30">
        <v>378</v>
      </c>
      <c r="AG23" s="30">
        <v>379</v>
      </c>
      <c r="AH23" s="31">
        <v>301</v>
      </c>
      <c r="AI23" s="48">
        <f t="shared" si="34"/>
        <v>6656</v>
      </c>
      <c r="AJ23" s="75">
        <f t="shared" si="35"/>
        <v>3063</v>
      </c>
      <c r="AK23" s="48"/>
      <c r="AL23" s="48">
        <f t="shared" si="36"/>
        <v>9719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366</v>
      </c>
      <c r="E24" s="30">
        <v>390</v>
      </c>
      <c r="F24" s="30">
        <v>338</v>
      </c>
      <c r="G24" s="30">
        <v>291</v>
      </c>
      <c r="H24" s="30">
        <v>296</v>
      </c>
      <c r="I24" s="30">
        <v>0</v>
      </c>
      <c r="J24" s="30">
        <v>0</v>
      </c>
      <c r="K24" s="30">
        <v>344</v>
      </c>
      <c r="L24" s="30">
        <v>313</v>
      </c>
      <c r="M24" s="30">
        <v>307</v>
      </c>
      <c r="N24" s="30">
        <v>360</v>
      </c>
      <c r="O24" s="30">
        <v>350</v>
      </c>
      <c r="P24" s="30">
        <v>412</v>
      </c>
      <c r="Q24" s="30">
        <v>314</v>
      </c>
      <c r="R24" s="30">
        <v>238</v>
      </c>
      <c r="S24" s="30">
        <v>328</v>
      </c>
      <c r="T24" s="30">
        <v>343</v>
      </c>
      <c r="U24" s="30">
        <v>300</v>
      </c>
      <c r="V24" s="30">
        <v>293</v>
      </c>
      <c r="W24" s="30">
        <v>338</v>
      </c>
      <c r="X24" s="30">
        <v>360</v>
      </c>
      <c r="Y24" s="30">
        <v>309</v>
      </c>
      <c r="Z24" s="30">
        <v>250</v>
      </c>
      <c r="AA24" s="30">
        <v>289</v>
      </c>
      <c r="AB24" s="30">
        <v>347</v>
      </c>
      <c r="AC24" s="30">
        <v>293</v>
      </c>
      <c r="AD24" s="30">
        <v>313</v>
      </c>
      <c r="AE24" s="30">
        <v>353</v>
      </c>
      <c r="AF24" s="30">
        <v>385</v>
      </c>
      <c r="AG24" s="30">
        <v>381</v>
      </c>
      <c r="AH24" s="31">
        <v>350</v>
      </c>
      <c r="AI24" s="48">
        <f t="shared" si="34"/>
        <v>6469</v>
      </c>
      <c r="AJ24" s="75">
        <f t="shared" si="35"/>
        <v>3082</v>
      </c>
      <c r="AK24" s="48"/>
      <c r="AL24" s="48">
        <f t="shared" si="36"/>
        <v>9551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337</v>
      </c>
      <c r="E25" s="30">
        <v>349</v>
      </c>
      <c r="F25" s="30">
        <v>262</v>
      </c>
      <c r="G25" s="30">
        <v>296</v>
      </c>
      <c r="H25" s="30">
        <v>265</v>
      </c>
      <c r="I25" s="30">
        <v>0</v>
      </c>
      <c r="J25" s="30">
        <v>0</v>
      </c>
      <c r="K25" s="30">
        <v>392</v>
      </c>
      <c r="L25" s="30">
        <v>319</v>
      </c>
      <c r="M25" s="30">
        <v>353</v>
      </c>
      <c r="N25" s="30">
        <v>298</v>
      </c>
      <c r="O25" s="30">
        <v>309</v>
      </c>
      <c r="P25" s="30">
        <v>368</v>
      </c>
      <c r="Q25" s="30">
        <v>304</v>
      </c>
      <c r="R25" s="30">
        <v>287</v>
      </c>
      <c r="S25" s="30">
        <v>291</v>
      </c>
      <c r="T25" s="30">
        <v>359</v>
      </c>
      <c r="U25" s="30">
        <v>264</v>
      </c>
      <c r="V25" s="30">
        <v>338</v>
      </c>
      <c r="W25" s="30">
        <v>367</v>
      </c>
      <c r="X25" s="30">
        <v>333</v>
      </c>
      <c r="Y25" s="30">
        <v>313</v>
      </c>
      <c r="Z25" s="30">
        <v>322</v>
      </c>
      <c r="AA25" s="30">
        <v>303</v>
      </c>
      <c r="AB25" s="30">
        <v>304</v>
      </c>
      <c r="AC25" s="30">
        <v>289</v>
      </c>
      <c r="AD25" s="30">
        <v>285</v>
      </c>
      <c r="AE25" s="30">
        <v>364</v>
      </c>
      <c r="AF25" s="30">
        <v>353</v>
      </c>
      <c r="AG25" s="30">
        <v>358</v>
      </c>
      <c r="AH25" s="31">
        <v>311</v>
      </c>
      <c r="AI25" s="48">
        <f t="shared" si="34"/>
        <v>6384</v>
      </c>
      <c r="AJ25" s="75">
        <f t="shared" si="35"/>
        <v>2909</v>
      </c>
      <c r="AK25" s="48"/>
      <c r="AL25" s="48">
        <f t="shared" si="36"/>
        <v>9293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344</v>
      </c>
      <c r="E26" s="30">
        <v>330</v>
      </c>
      <c r="F26" s="30">
        <v>343</v>
      </c>
      <c r="G26" s="30">
        <v>290</v>
      </c>
      <c r="H26" s="30">
        <v>294</v>
      </c>
      <c r="I26" s="30">
        <v>0</v>
      </c>
      <c r="J26" s="30">
        <v>0</v>
      </c>
      <c r="K26" s="30">
        <v>394</v>
      </c>
      <c r="L26" s="30">
        <v>321</v>
      </c>
      <c r="M26" s="30">
        <v>357</v>
      </c>
      <c r="N26" s="30">
        <v>258</v>
      </c>
      <c r="O26" s="30">
        <v>336</v>
      </c>
      <c r="P26" s="30">
        <v>332</v>
      </c>
      <c r="Q26" s="30">
        <v>298</v>
      </c>
      <c r="R26" s="30">
        <v>338</v>
      </c>
      <c r="S26" s="30">
        <v>332</v>
      </c>
      <c r="T26" s="30">
        <v>284</v>
      </c>
      <c r="U26" s="30">
        <v>268</v>
      </c>
      <c r="V26" s="30">
        <v>333</v>
      </c>
      <c r="W26" s="30">
        <v>331</v>
      </c>
      <c r="X26" s="30">
        <v>349</v>
      </c>
      <c r="Y26" s="30">
        <v>342</v>
      </c>
      <c r="Z26" s="30">
        <v>292</v>
      </c>
      <c r="AA26" s="30">
        <v>333</v>
      </c>
      <c r="AB26" s="30">
        <v>347</v>
      </c>
      <c r="AC26" s="30">
        <v>255</v>
      </c>
      <c r="AD26" s="30">
        <v>325</v>
      </c>
      <c r="AE26" s="30">
        <v>356</v>
      </c>
      <c r="AF26" s="30">
        <v>379</v>
      </c>
      <c r="AG26" s="30">
        <v>354</v>
      </c>
      <c r="AH26" s="31">
        <v>369</v>
      </c>
      <c r="AI26" s="48">
        <f t="shared" si="34"/>
        <v>6523</v>
      </c>
      <c r="AJ26" s="75">
        <f t="shared" si="35"/>
        <v>2961</v>
      </c>
      <c r="AK26" s="48"/>
      <c r="AL26" s="48">
        <f t="shared" si="36"/>
        <v>9484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339</v>
      </c>
      <c r="E27" s="30">
        <v>308</v>
      </c>
      <c r="F27" s="30">
        <v>296</v>
      </c>
      <c r="G27" s="30">
        <v>272</v>
      </c>
      <c r="H27" s="30">
        <v>262</v>
      </c>
      <c r="I27" s="30">
        <v>0</v>
      </c>
      <c r="J27" s="30">
        <v>0</v>
      </c>
      <c r="K27" s="30">
        <v>346</v>
      </c>
      <c r="L27" s="30">
        <v>280</v>
      </c>
      <c r="M27" s="30">
        <v>337</v>
      </c>
      <c r="N27" s="30">
        <v>269</v>
      </c>
      <c r="O27" s="30">
        <v>327</v>
      </c>
      <c r="P27" s="30">
        <v>345</v>
      </c>
      <c r="Q27" s="30">
        <v>268</v>
      </c>
      <c r="R27" s="30">
        <v>272</v>
      </c>
      <c r="S27" s="30">
        <v>349</v>
      </c>
      <c r="T27" s="30">
        <v>331</v>
      </c>
      <c r="U27" s="30">
        <v>290</v>
      </c>
      <c r="V27" s="30">
        <v>328</v>
      </c>
      <c r="W27" s="30">
        <v>284</v>
      </c>
      <c r="X27" s="30">
        <v>339</v>
      </c>
      <c r="Y27" s="30">
        <v>315</v>
      </c>
      <c r="Z27" s="30">
        <v>291</v>
      </c>
      <c r="AA27" s="30">
        <v>315</v>
      </c>
      <c r="AB27" s="30">
        <v>319</v>
      </c>
      <c r="AC27" s="30">
        <v>346</v>
      </c>
      <c r="AD27" s="30">
        <v>325</v>
      </c>
      <c r="AE27" s="30">
        <v>349</v>
      </c>
      <c r="AF27" s="30">
        <v>340</v>
      </c>
      <c r="AG27" s="30">
        <v>369</v>
      </c>
      <c r="AH27" s="31">
        <v>331</v>
      </c>
      <c r="AI27" s="48">
        <f t="shared" si="34"/>
        <v>6245</v>
      </c>
      <c r="AJ27" s="75">
        <f t="shared" si="35"/>
        <v>2897</v>
      </c>
      <c r="AK27" s="48">
        <f t="shared" ref="AK27:AK53" si="37">SUM(D27:AH27)-AJ27</f>
        <v>6245</v>
      </c>
      <c r="AL27" s="75">
        <f>AJ27</f>
        <v>2897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358</v>
      </c>
      <c r="E28" s="30">
        <v>281</v>
      </c>
      <c r="F28" s="30">
        <v>369</v>
      </c>
      <c r="G28" s="30">
        <v>245</v>
      </c>
      <c r="H28" s="30">
        <v>256</v>
      </c>
      <c r="I28" s="30">
        <v>0</v>
      </c>
      <c r="J28" s="30">
        <v>0</v>
      </c>
      <c r="K28" s="30">
        <v>363</v>
      </c>
      <c r="L28" s="30">
        <v>350</v>
      </c>
      <c r="M28" s="30">
        <v>359</v>
      </c>
      <c r="N28" s="30">
        <v>271</v>
      </c>
      <c r="O28" s="30">
        <v>300</v>
      </c>
      <c r="P28" s="30">
        <v>422</v>
      </c>
      <c r="Q28" s="30">
        <v>344</v>
      </c>
      <c r="R28" s="30">
        <v>282</v>
      </c>
      <c r="S28" s="30">
        <v>310</v>
      </c>
      <c r="T28" s="30">
        <v>323</v>
      </c>
      <c r="U28" s="30">
        <v>333</v>
      </c>
      <c r="V28" s="30">
        <v>323</v>
      </c>
      <c r="W28" s="30">
        <v>366</v>
      </c>
      <c r="X28" s="30">
        <v>317</v>
      </c>
      <c r="Y28" s="30">
        <v>328</v>
      </c>
      <c r="Z28" s="30">
        <v>327</v>
      </c>
      <c r="AA28" s="30">
        <v>333</v>
      </c>
      <c r="AB28" s="30">
        <v>346</v>
      </c>
      <c r="AC28" s="30">
        <v>300</v>
      </c>
      <c r="AD28" s="30">
        <v>289</v>
      </c>
      <c r="AE28" s="30">
        <v>312</v>
      </c>
      <c r="AF28" s="30">
        <v>371</v>
      </c>
      <c r="AG28" s="30">
        <v>390</v>
      </c>
      <c r="AH28" s="31">
        <v>321</v>
      </c>
      <c r="AI28" s="48">
        <f t="shared" si="34"/>
        <v>6517</v>
      </c>
      <c r="AJ28" s="75">
        <f t="shared" si="35"/>
        <v>2972</v>
      </c>
      <c r="AK28" s="48">
        <f t="shared" si="37"/>
        <v>6517</v>
      </c>
      <c r="AL28" s="75">
        <f t="shared" ref="AL28:AL54" si="38">AJ28</f>
        <v>2972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238</v>
      </c>
      <c r="E29" s="30">
        <v>218</v>
      </c>
      <c r="F29" s="30">
        <v>299</v>
      </c>
      <c r="G29" s="30">
        <v>286</v>
      </c>
      <c r="H29" s="30">
        <v>169</v>
      </c>
      <c r="I29" s="30">
        <v>0</v>
      </c>
      <c r="J29" s="30">
        <v>0</v>
      </c>
      <c r="K29" s="30">
        <v>231</v>
      </c>
      <c r="L29" s="30">
        <v>363</v>
      </c>
      <c r="M29" s="30">
        <v>177</v>
      </c>
      <c r="N29" s="30">
        <v>204</v>
      </c>
      <c r="O29" s="30">
        <v>221</v>
      </c>
      <c r="P29" s="30">
        <v>299</v>
      </c>
      <c r="Q29" s="30">
        <v>198</v>
      </c>
      <c r="R29" s="30">
        <v>122</v>
      </c>
      <c r="S29" s="30">
        <v>193</v>
      </c>
      <c r="T29" s="30">
        <v>210</v>
      </c>
      <c r="U29" s="30">
        <v>219</v>
      </c>
      <c r="V29" s="30">
        <v>278</v>
      </c>
      <c r="W29" s="30">
        <v>195</v>
      </c>
      <c r="X29" s="30">
        <v>195</v>
      </c>
      <c r="Y29" s="30">
        <v>166</v>
      </c>
      <c r="Z29" s="30">
        <v>215</v>
      </c>
      <c r="AA29" s="30">
        <v>180</v>
      </c>
      <c r="AB29" s="30">
        <v>285</v>
      </c>
      <c r="AC29" s="30">
        <v>250</v>
      </c>
      <c r="AD29" s="30">
        <v>193</v>
      </c>
      <c r="AE29" s="30">
        <v>208</v>
      </c>
      <c r="AF29" s="30">
        <v>195</v>
      </c>
      <c r="AG29" s="30">
        <v>265</v>
      </c>
      <c r="AH29" s="31">
        <v>177</v>
      </c>
      <c r="AI29" s="48">
        <f t="shared" si="34"/>
        <v>4246</v>
      </c>
      <c r="AJ29" s="75">
        <f t="shared" si="35"/>
        <v>2203</v>
      </c>
      <c r="AK29" s="48">
        <f t="shared" si="37"/>
        <v>4246</v>
      </c>
      <c r="AL29" s="75">
        <f t="shared" si="38"/>
        <v>2203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177</v>
      </c>
      <c r="E30" s="30">
        <v>183</v>
      </c>
      <c r="F30" s="30">
        <v>273</v>
      </c>
      <c r="G30" s="30">
        <v>221</v>
      </c>
      <c r="H30" s="30">
        <v>160</v>
      </c>
      <c r="I30" s="30">
        <v>0</v>
      </c>
      <c r="J30" s="30">
        <v>0</v>
      </c>
      <c r="K30" s="30">
        <v>205</v>
      </c>
      <c r="L30" s="30">
        <v>341</v>
      </c>
      <c r="M30" s="30">
        <v>284</v>
      </c>
      <c r="N30" s="30">
        <v>192</v>
      </c>
      <c r="O30" s="30">
        <v>227</v>
      </c>
      <c r="P30" s="30">
        <v>212</v>
      </c>
      <c r="Q30" s="30">
        <v>186</v>
      </c>
      <c r="R30" s="30">
        <v>126</v>
      </c>
      <c r="S30" s="30">
        <v>213</v>
      </c>
      <c r="T30" s="30">
        <v>206</v>
      </c>
      <c r="U30" s="30">
        <v>257</v>
      </c>
      <c r="V30" s="30">
        <v>215</v>
      </c>
      <c r="W30" s="30">
        <v>220</v>
      </c>
      <c r="X30" s="30">
        <v>133</v>
      </c>
      <c r="Y30" s="30">
        <v>199</v>
      </c>
      <c r="Z30" s="30">
        <v>191</v>
      </c>
      <c r="AA30" s="30">
        <v>166</v>
      </c>
      <c r="AB30" s="30">
        <v>270</v>
      </c>
      <c r="AC30" s="30">
        <v>236</v>
      </c>
      <c r="AD30" s="30">
        <v>168</v>
      </c>
      <c r="AE30" s="30">
        <v>219</v>
      </c>
      <c r="AF30" s="30">
        <v>218</v>
      </c>
      <c r="AG30" s="30">
        <v>253</v>
      </c>
      <c r="AH30" s="31">
        <v>182</v>
      </c>
      <c r="AI30" s="48">
        <f t="shared" si="34"/>
        <v>4245</v>
      </c>
      <c r="AJ30" s="75">
        <f t="shared" si="35"/>
        <v>1888</v>
      </c>
      <c r="AK30" s="48">
        <f t="shared" si="37"/>
        <v>4245</v>
      </c>
      <c r="AL30" s="75">
        <f t="shared" si="38"/>
        <v>1888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277</v>
      </c>
      <c r="E31" s="30">
        <v>326</v>
      </c>
      <c r="F31" s="30">
        <v>181</v>
      </c>
      <c r="G31" s="30">
        <v>289</v>
      </c>
      <c r="H31" s="30">
        <v>257</v>
      </c>
      <c r="I31" s="30">
        <v>0</v>
      </c>
      <c r="J31" s="30">
        <v>0</v>
      </c>
      <c r="K31" s="30">
        <v>338</v>
      </c>
      <c r="L31" s="30">
        <v>314</v>
      </c>
      <c r="M31" s="30">
        <v>293</v>
      </c>
      <c r="N31" s="30">
        <v>389</v>
      </c>
      <c r="O31" s="30">
        <v>355</v>
      </c>
      <c r="P31" s="30">
        <v>307</v>
      </c>
      <c r="Q31" s="30">
        <v>279</v>
      </c>
      <c r="R31" s="30">
        <v>270</v>
      </c>
      <c r="S31" s="30">
        <v>365</v>
      </c>
      <c r="T31" s="30">
        <v>312</v>
      </c>
      <c r="U31" s="30">
        <v>336</v>
      </c>
      <c r="V31" s="30">
        <v>392</v>
      </c>
      <c r="W31" s="30">
        <v>302</v>
      </c>
      <c r="X31" s="30">
        <v>333</v>
      </c>
      <c r="Y31" s="30">
        <v>351</v>
      </c>
      <c r="Z31" s="30">
        <v>313</v>
      </c>
      <c r="AA31" s="30">
        <v>294</v>
      </c>
      <c r="AB31" s="30">
        <v>357</v>
      </c>
      <c r="AC31" s="30">
        <v>385</v>
      </c>
      <c r="AD31" s="30">
        <v>281</v>
      </c>
      <c r="AE31" s="30">
        <v>250</v>
      </c>
      <c r="AF31" s="30">
        <v>322</v>
      </c>
      <c r="AG31" s="30">
        <v>307</v>
      </c>
      <c r="AH31" s="31">
        <v>335</v>
      </c>
      <c r="AI31" s="48">
        <f t="shared" si="34"/>
        <v>6292</v>
      </c>
      <c r="AJ31" s="75">
        <f t="shared" si="35"/>
        <v>2818</v>
      </c>
      <c r="AK31" s="48">
        <f t="shared" si="37"/>
        <v>6292</v>
      </c>
      <c r="AL31" s="75">
        <f t="shared" si="38"/>
        <v>2818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236</v>
      </c>
      <c r="E32" s="30">
        <v>312</v>
      </c>
      <c r="F32" s="30">
        <v>304</v>
      </c>
      <c r="G32" s="30">
        <v>294</v>
      </c>
      <c r="H32" s="30">
        <v>296</v>
      </c>
      <c r="I32" s="30">
        <v>0</v>
      </c>
      <c r="J32" s="30">
        <v>0</v>
      </c>
      <c r="K32" s="30">
        <v>314</v>
      </c>
      <c r="L32" s="30">
        <v>292</v>
      </c>
      <c r="M32" s="30">
        <v>331</v>
      </c>
      <c r="N32" s="30">
        <v>297</v>
      </c>
      <c r="O32" s="30">
        <v>339</v>
      </c>
      <c r="P32" s="30">
        <v>340</v>
      </c>
      <c r="Q32" s="30">
        <v>275</v>
      </c>
      <c r="R32" s="30">
        <v>207</v>
      </c>
      <c r="S32" s="30">
        <v>299</v>
      </c>
      <c r="T32" s="30">
        <v>244</v>
      </c>
      <c r="U32" s="30">
        <v>328</v>
      </c>
      <c r="V32" s="30">
        <v>342</v>
      </c>
      <c r="W32" s="30">
        <v>265</v>
      </c>
      <c r="X32" s="30">
        <v>315</v>
      </c>
      <c r="Y32" s="30">
        <v>269</v>
      </c>
      <c r="Z32" s="30">
        <v>205</v>
      </c>
      <c r="AA32" s="30">
        <v>329</v>
      </c>
      <c r="AB32" s="30">
        <v>344</v>
      </c>
      <c r="AC32" s="30">
        <v>377</v>
      </c>
      <c r="AD32" s="30">
        <v>252</v>
      </c>
      <c r="AE32" s="30">
        <v>227</v>
      </c>
      <c r="AF32" s="30">
        <v>319</v>
      </c>
      <c r="AG32" s="30">
        <v>271</v>
      </c>
      <c r="AH32" s="31">
        <v>186</v>
      </c>
      <c r="AI32" s="48">
        <f t="shared" si="34"/>
        <v>5549</v>
      </c>
      <c r="AJ32" s="75">
        <f t="shared" si="35"/>
        <v>2860</v>
      </c>
      <c r="AK32" s="48">
        <f t="shared" si="37"/>
        <v>5549</v>
      </c>
      <c r="AL32" s="75">
        <f t="shared" si="38"/>
        <v>2860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279</v>
      </c>
      <c r="E33" s="30">
        <v>315</v>
      </c>
      <c r="F33" s="30">
        <v>290</v>
      </c>
      <c r="G33" s="30">
        <v>267</v>
      </c>
      <c r="H33" s="30">
        <v>343</v>
      </c>
      <c r="I33" s="30">
        <v>0</v>
      </c>
      <c r="J33" s="30">
        <v>0</v>
      </c>
      <c r="K33" s="30">
        <v>244</v>
      </c>
      <c r="L33" s="30">
        <v>344</v>
      </c>
      <c r="M33" s="30">
        <v>278</v>
      </c>
      <c r="N33" s="30">
        <v>325</v>
      </c>
      <c r="O33" s="30">
        <v>339</v>
      </c>
      <c r="P33" s="30">
        <v>320</v>
      </c>
      <c r="Q33" s="30">
        <v>255</v>
      </c>
      <c r="R33" s="30">
        <v>218</v>
      </c>
      <c r="S33" s="30">
        <v>292</v>
      </c>
      <c r="T33" s="30">
        <v>268</v>
      </c>
      <c r="U33" s="30">
        <v>323</v>
      </c>
      <c r="V33" s="30">
        <v>358</v>
      </c>
      <c r="W33" s="30">
        <v>273</v>
      </c>
      <c r="X33" s="30">
        <v>319</v>
      </c>
      <c r="Y33" s="30">
        <v>229</v>
      </c>
      <c r="Z33" s="30">
        <v>250</v>
      </c>
      <c r="AA33" s="30">
        <v>276</v>
      </c>
      <c r="AB33" s="30">
        <v>303</v>
      </c>
      <c r="AC33" s="30">
        <v>392</v>
      </c>
      <c r="AD33" s="30">
        <v>172</v>
      </c>
      <c r="AE33" s="30">
        <v>205</v>
      </c>
      <c r="AF33" s="30">
        <v>237</v>
      </c>
      <c r="AG33" s="30">
        <v>174</v>
      </c>
      <c r="AH33" s="31">
        <v>200</v>
      </c>
      <c r="AI33" s="48">
        <f t="shared" si="34"/>
        <v>5208</v>
      </c>
      <c r="AJ33" s="75">
        <f t="shared" si="35"/>
        <v>2880</v>
      </c>
      <c r="AK33" s="48">
        <f t="shared" si="37"/>
        <v>5208</v>
      </c>
      <c r="AL33" s="75">
        <f t="shared" si="38"/>
        <v>2880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283</v>
      </c>
      <c r="E34" s="30">
        <v>366</v>
      </c>
      <c r="F34" s="30">
        <v>271</v>
      </c>
      <c r="G34" s="30">
        <v>271</v>
      </c>
      <c r="H34" s="30">
        <v>308</v>
      </c>
      <c r="I34" s="30">
        <v>0</v>
      </c>
      <c r="J34" s="30">
        <v>0</v>
      </c>
      <c r="K34" s="30">
        <v>213</v>
      </c>
      <c r="L34" s="30">
        <v>274</v>
      </c>
      <c r="M34" s="30">
        <v>262</v>
      </c>
      <c r="N34" s="30">
        <v>306</v>
      </c>
      <c r="O34" s="30">
        <v>383</v>
      </c>
      <c r="P34" s="30">
        <v>234</v>
      </c>
      <c r="Q34" s="30">
        <v>296</v>
      </c>
      <c r="R34" s="30">
        <v>280</v>
      </c>
      <c r="S34" s="30">
        <v>262</v>
      </c>
      <c r="T34" s="30">
        <v>292</v>
      </c>
      <c r="U34" s="30">
        <v>320</v>
      </c>
      <c r="V34" s="30">
        <v>321</v>
      </c>
      <c r="W34" s="30">
        <v>244</v>
      </c>
      <c r="X34" s="30">
        <v>333</v>
      </c>
      <c r="Y34" s="30">
        <v>301</v>
      </c>
      <c r="Z34" s="30">
        <v>243</v>
      </c>
      <c r="AA34" s="30">
        <v>198</v>
      </c>
      <c r="AB34" s="30">
        <v>330</v>
      </c>
      <c r="AC34" s="30">
        <v>363</v>
      </c>
      <c r="AD34" s="30">
        <v>197</v>
      </c>
      <c r="AE34" s="30">
        <v>265</v>
      </c>
      <c r="AF34" s="30">
        <v>249</v>
      </c>
      <c r="AG34" s="30">
        <v>106</v>
      </c>
      <c r="AH34" s="31">
        <v>299</v>
      </c>
      <c r="AI34" s="48">
        <f t="shared" si="34"/>
        <v>5328</v>
      </c>
      <c r="AJ34" s="75">
        <f t="shared" si="35"/>
        <v>2742</v>
      </c>
      <c r="AK34" s="48">
        <f t="shared" si="37"/>
        <v>5328</v>
      </c>
      <c r="AL34" s="75">
        <f t="shared" si="38"/>
        <v>2742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266</v>
      </c>
      <c r="E35" s="30">
        <v>368</v>
      </c>
      <c r="F35" s="30">
        <v>266</v>
      </c>
      <c r="G35" s="30">
        <v>268</v>
      </c>
      <c r="H35" s="30">
        <v>313</v>
      </c>
      <c r="I35" s="30">
        <v>0</v>
      </c>
      <c r="J35" s="30">
        <v>0</v>
      </c>
      <c r="K35" s="30">
        <v>245</v>
      </c>
      <c r="L35" s="30">
        <v>264</v>
      </c>
      <c r="M35" s="30">
        <v>208</v>
      </c>
      <c r="N35" s="30">
        <v>331</v>
      </c>
      <c r="O35" s="30">
        <v>384</v>
      </c>
      <c r="P35" s="30">
        <v>328</v>
      </c>
      <c r="Q35" s="30">
        <v>319</v>
      </c>
      <c r="R35" s="30">
        <v>248</v>
      </c>
      <c r="S35" s="30">
        <v>269</v>
      </c>
      <c r="T35" s="30">
        <v>242</v>
      </c>
      <c r="U35" s="30">
        <v>326</v>
      </c>
      <c r="V35" s="30">
        <v>342</v>
      </c>
      <c r="W35" s="30">
        <v>310</v>
      </c>
      <c r="X35" s="30">
        <v>368</v>
      </c>
      <c r="Y35" s="30">
        <v>283</v>
      </c>
      <c r="Z35" s="30">
        <v>337</v>
      </c>
      <c r="AA35" s="30">
        <v>299</v>
      </c>
      <c r="AB35" s="30">
        <v>270</v>
      </c>
      <c r="AC35" s="30">
        <v>368</v>
      </c>
      <c r="AD35" s="30">
        <v>94</v>
      </c>
      <c r="AE35" s="30">
        <v>260</v>
      </c>
      <c r="AF35" s="30">
        <v>273</v>
      </c>
      <c r="AG35" s="30">
        <v>230</v>
      </c>
      <c r="AH35" s="31">
        <v>174</v>
      </c>
      <c r="AI35" s="48">
        <f t="shared" si="34"/>
        <v>5373</v>
      </c>
      <c r="AJ35" s="75">
        <f t="shared" si="35"/>
        <v>2880</v>
      </c>
      <c r="AK35" s="48">
        <f t="shared" si="37"/>
        <v>5373</v>
      </c>
      <c r="AL35" s="75">
        <f t="shared" si="38"/>
        <v>2880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331</v>
      </c>
      <c r="E36" s="30">
        <v>340</v>
      </c>
      <c r="F36" s="30">
        <v>266</v>
      </c>
      <c r="G36" s="30">
        <v>235</v>
      </c>
      <c r="H36" s="30">
        <v>291</v>
      </c>
      <c r="I36" s="30">
        <v>0</v>
      </c>
      <c r="J36" s="30">
        <v>0</v>
      </c>
      <c r="K36" s="30">
        <v>308</v>
      </c>
      <c r="L36" s="30">
        <v>299</v>
      </c>
      <c r="M36" s="30">
        <v>243</v>
      </c>
      <c r="N36" s="30">
        <v>367</v>
      </c>
      <c r="O36" s="30">
        <v>385</v>
      </c>
      <c r="P36" s="30">
        <v>260</v>
      </c>
      <c r="Q36" s="30">
        <v>315</v>
      </c>
      <c r="R36" s="30">
        <v>320</v>
      </c>
      <c r="S36" s="30">
        <v>281</v>
      </c>
      <c r="T36" s="30">
        <v>240</v>
      </c>
      <c r="U36" s="30">
        <v>285</v>
      </c>
      <c r="V36" s="30">
        <v>345</v>
      </c>
      <c r="W36" s="30">
        <v>265</v>
      </c>
      <c r="X36" s="30">
        <v>352</v>
      </c>
      <c r="Y36" s="30">
        <v>186</v>
      </c>
      <c r="Z36" s="30">
        <v>322</v>
      </c>
      <c r="AA36" s="30">
        <v>293</v>
      </c>
      <c r="AB36" s="30">
        <v>318</v>
      </c>
      <c r="AC36" s="30">
        <v>365</v>
      </c>
      <c r="AD36" s="30">
        <v>211</v>
      </c>
      <c r="AE36" s="30">
        <v>249</v>
      </c>
      <c r="AF36" s="30">
        <v>298</v>
      </c>
      <c r="AG36" s="30">
        <v>179</v>
      </c>
      <c r="AH36" s="31">
        <v>279</v>
      </c>
      <c r="AI36" s="48">
        <f t="shared" si="34"/>
        <v>5537</v>
      </c>
      <c r="AJ36" s="75">
        <f t="shared" si="35"/>
        <v>2891</v>
      </c>
      <c r="AK36" s="48">
        <f t="shared" si="37"/>
        <v>5537</v>
      </c>
      <c r="AL36" s="75">
        <f t="shared" si="38"/>
        <v>2891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388</v>
      </c>
      <c r="E37" s="30">
        <v>347</v>
      </c>
      <c r="F37" s="30">
        <v>248</v>
      </c>
      <c r="G37" s="30">
        <v>236</v>
      </c>
      <c r="H37" s="30">
        <v>312</v>
      </c>
      <c r="I37" s="30">
        <v>0</v>
      </c>
      <c r="J37" s="30">
        <v>0</v>
      </c>
      <c r="K37" s="30">
        <v>330</v>
      </c>
      <c r="L37" s="30">
        <v>350</v>
      </c>
      <c r="M37" s="30">
        <v>275</v>
      </c>
      <c r="N37" s="30">
        <v>248</v>
      </c>
      <c r="O37" s="30">
        <v>350</v>
      </c>
      <c r="P37" s="30">
        <v>356</v>
      </c>
      <c r="Q37" s="30">
        <v>322</v>
      </c>
      <c r="R37" s="30">
        <v>340</v>
      </c>
      <c r="S37" s="30">
        <v>292</v>
      </c>
      <c r="T37" s="30">
        <v>257</v>
      </c>
      <c r="U37" s="30">
        <v>293</v>
      </c>
      <c r="V37" s="30">
        <v>293</v>
      </c>
      <c r="W37" s="30">
        <v>319</v>
      </c>
      <c r="X37" s="30">
        <v>320</v>
      </c>
      <c r="Y37" s="30">
        <v>338</v>
      </c>
      <c r="Z37" s="30">
        <v>330</v>
      </c>
      <c r="AA37" s="30">
        <v>256</v>
      </c>
      <c r="AB37" s="30">
        <v>306</v>
      </c>
      <c r="AC37" s="30">
        <v>365</v>
      </c>
      <c r="AD37" s="30">
        <v>255</v>
      </c>
      <c r="AE37" s="30">
        <v>248</v>
      </c>
      <c r="AF37" s="30">
        <v>322</v>
      </c>
      <c r="AG37" s="30">
        <v>111</v>
      </c>
      <c r="AH37" s="31">
        <v>236</v>
      </c>
      <c r="AI37" s="48">
        <f t="shared" si="34"/>
        <v>5654</v>
      </c>
      <c r="AJ37" s="75">
        <f t="shared" si="35"/>
        <v>2989</v>
      </c>
      <c r="AK37" s="48">
        <f t="shared" si="37"/>
        <v>5654</v>
      </c>
      <c r="AL37" s="75">
        <f t="shared" si="38"/>
        <v>2989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380</v>
      </c>
      <c r="E38" s="30">
        <v>342</v>
      </c>
      <c r="F38" s="30">
        <v>258</v>
      </c>
      <c r="G38" s="30">
        <v>208</v>
      </c>
      <c r="H38" s="30">
        <v>299</v>
      </c>
      <c r="I38" s="30">
        <v>0</v>
      </c>
      <c r="J38" s="30">
        <v>0</v>
      </c>
      <c r="K38" s="30">
        <v>307</v>
      </c>
      <c r="L38" s="30">
        <v>276</v>
      </c>
      <c r="M38" s="30">
        <v>291</v>
      </c>
      <c r="N38" s="30">
        <v>255</v>
      </c>
      <c r="O38" s="30">
        <v>342</v>
      </c>
      <c r="P38" s="30">
        <v>360</v>
      </c>
      <c r="Q38" s="30">
        <v>341</v>
      </c>
      <c r="R38" s="30">
        <v>299</v>
      </c>
      <c r="S38" s="30">
        <v>290</v>
      </c>
      <c r="T38" s="30">
        <v>257</v>
      </c>
      <c r="U38" s="30">
        <v>319</v>
      </c>
      <c r="V38" s="30">
        <v>334</v>
      </c>
      <c r="W38" s="30">
        <v>338</v>
      </c>
      <c r="X38" s="30">
        <v>339</v>
      </c>
      <c r="Y38" s="30">
        <v>333</v>
      </c>
      <c r="Z38" s="30">
        <v>304</v>
      </c>
      <c r="AA38" s="30">
        <v>237</v>
      </c>
      <c r="AB38" s="30">
        <v>309</v>
      </c>
      <c r="AC38" s="30">
        <v>367</v>
      </c>
      <c r="AD38" s="30">
        <v>302</v>
      </c>
      <c r="AE38" s="30">
        <v>249</v>
      </c>
      <c r="AF38" s="30">
        <v>300</v>
      </c>
      <c r="AG38" s="30">
        <v>202</v>
      </c>
      <c r="AH38" s="31">
        <v>262</v>
      </c>
      <c r="AI38" s="48">
        <f t="shared" si="34"/>
        <v>5711</v>
      </c>
      <c r="AJ38" s="75">
        <f t="shared" si="35"/>
        <v>2989</v>
      </c>
      <c r="AK38" s="48">
        <f t="shared" si="37"/>
        <v>5711</v>
      </c>
      <c r="AL38" s="75">
        <f t="shared" si="38"/>
        <v>2989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389</v>
      </c>
      <c r="E39" s="30">
        <v>351</v>
      </c>
      <c r="F39" s="30">
        <v>302</v>
      </c>
      <c r="G39" s="30">
        <v>237</v>
      </c>
      <c r="H39" s="30">
        <v>269</v>
      </c>
      <c r="I39" s="30">
        <v>0</v>
      </c>
      <c r="J39" s="30">
        <v>0</v>
      </c>
      <c r="K39" s="30">
        <v>284</v>
      </c>
      <c r="L39" s="30">
        <v>329</v>
      </c>
      <c r="M39" s="30">
        <v>320</v>
      </c>
      <c r="N39" s="30">
        <v>248</v>
      </c>
      <c r="O39" s="30">
        <v>338</v>
      </c>
      <c r="P39" s="30">
        <v>291</v>
      </c>
      <c r="Q39" s="30">
        <v>294</v>
      </c>
      <c r="R39" s="30">
        <v>292</v>
      </c>
      <c r="S39" s="30">
        <v>312</v>
      </c>
      <c r="T39" s="30">
        <v>252</v>
      </c>
      <c r="U39" s="30">
        <v>335</v>
      </c>
      <c r="V39" s="30">
        <v>367</v>
      </c>
      <c r="W39" s="30">
        <v>344</v>
      </c>
      <c r="X39" s="30">
        <v>321</v>
      </c>
      <c r="Y39" s="30">
        <v>287</v>
      </c>
      <c r="Z39" s="30">
        <v>315</v>
      </c>
      <c r="AA39" s="30">
        <v>278</v>
      </c>
      <c r="AB39" s="30">
        <v>366</v>
      </c>
      <c r="AC39" s="30">
        <v>367</v>
      </c>
      <c r="AD39" s="30">
        <v>238</v>
      </c>
      <c r="AE39" s="30">
        <v>324</v>
      </c>
      <c r="AF39" s="30">
        <v>294</v>
      </c>
      <c r="AG39" s="30">
        <v>180</v>
      </c>
      <c r="AH39" s="31">
        <v>224</v>
      </c>
      <c r="AI39" s="48">
        <f t="shared" si="34"/>
        <v>5790</v>
      </c>
      <c r="AJ39" s="75">
        <f t="shared" si="35"/>
        <v>2958</v>
      </c>
      <c r="AK39" s="48">
        <f t="shared" si="37"/>
        <v>5790</v>
      </c>
      <c r="AL39" s="75">
        <f t="shared" si="38"/>
        <v>2958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400</v>
      </c>
      <c r="E40" s="30">
        <v>319</v>
      </c>
      <c r="F40" s="30">
        <v>282</v>
      </c>
      <c r="G40" s="30">
        <v>257</v>
      </c>
      <c r="H40" s="30">
        <v>207</v>
      </c>
      <c r="I40" s="30">
        <v>0</v>
      </c>
      <c r="J40" s="30">
        <v>0</v>
      </c>
      <c r="K40" s="30">
        <v>298</v>
      </c>
      <c r="L40" s="30">
        <v>281</v>
      </c>
      <c r="M40" s="30">
        <v>275</v>
      </c>
      <c r="N40" s="30">
        <v>265</v>
      </c>
      <c r="O40" s="30">
        <v>333</v>
      </c>
      <c r="P40" s="30">
        <v>159</v>
      </c>
      <c r="Q40" s="30">
        <v>330</v>
      </c>
      <c r="R40" s="30">
        <v>246</v>
      </c>
      <c r="S40" s="30">
        <v>294</v>
      </c>
      <c r="T40" s="30">
        <v>245</v>
      </c>
      <c r="U40" s="30">
        <v>267</v>
      </c>
      <c r="V40" s="30">
        <v>329</v>
      </c>
      <c r="W40" s="30">
        <v>364</v>
      </c>
      <c r="X40" s="30">
        <v>287</v>
      </c>
      <c r="Y40" s="30">
        <v>266</v>
      </c>
      <c r="Z40" s="30">
        <v>322</v>
      </c>
      <c r="AA40" s="30">
        <v>357</v>
      </c>
      <c r="AB40" s="30">
        <v>348</v>
      </c>
      <c r="AC40" s="30">
        <v>387</v>
      </c>
      <c r="AD40" s="30">
        <v>203</v>
      </c>
      <c r="AE40" s="30">
        <v>283</v>
      </c>
      <c r="AF40" s="30">
        <v>361</v>
      </c>
      <c r="AG40" s="30">
        <v>214</v>
      </c>
      <c r="AH40" s="31">
        <v>287</v>
      </c>
      <c r="AI40" s="48">
        <f t="shared" si="34"/>
        <v>5752</v>
      </c>
      <c r="AJ40" s="75">
        <f t="shared" si="35"/>
        <v>2714</v>
      </c>
      <c r="AK40" s="48">
        <f t="shared" si="37"/>
        <v>5752</v>
      </c>
      <c r="AL40" s="75">
        <f t="shared" si="38"/>
        <v>2714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374</v>
      </c>
      <c r="E41" s="30">
        <v>361</v>
      </c>
      <c r="F41" s="30">
        <v>261</v>
      </c>
      <c r="G41" s="30">
        <v>255</v>
      </c>
      <c r="H41" s="30">
        <v>284</v>
      </c>
      <c r="I41" s="30">
        <v>0</v>
      </c>
      <c r="J41" s="30">
        <v>0</v>
      </c>
      <c r="K41" s="30">
        <v>304</v>
      </c>
      <c r="L41" s="30">
        <v>310</v>
      </c>
      <c r="M41" s="30">
        <v>229</v>
      </c>
      <c r="N41" s="30">
        <v>331</v>
      </c>
      <c r="O41" s="30">
        <v>296</v>
      </c>
      <c r="P41" s="30">
        <v>235</v>
      </c>
      <c r="Q41" s="30">
        <v>297</v>
      </c>
      <c r="R41" s="30">
        <v>280</v>
      </c>
      <c r="S41" s="30">
        <v>281</v>
      </c>
      <c r="T41" s="30">
        <v>251</v>
      </c>
      <c r="U41" s="30">
        <v>306</v>
      </c>
      <c r="V41" s="30">
        <v>286</v>
      </c>
      <c r="W41" s="30">
        <v>321</v>
      </c>
      <c r="X41" s="30">
        <v>325</v>
      </c>
      <c r="Y41" s="30">
        <v>242</v>
      </c>
      <c r="Z41" s="30">
        <v>341</v>
      </c>
      <c r="AA41" s="30">
        <v>302</v>
      </c>
      <c r="AB41" s="30">
        <v>379</v>
      </c>
      <c r="AC41" s="30">
        <v>387</v>
      </c>
      <c r="AD41" s="30">
        <v>122</v>
      </c>
      <c r="AE41" s="30">
        <v>285</v>
      </c>
      <c r="AF41" s="30">
        <v>289</v>
      </c>
      <c r="AG41" s="30">
        <v>265</v>
      </c>
      <c r="AH41" s="31">
        <v>282</v>
      </c>
      <c r="AI41" s="48">
        <f t="shared" si="34"/>
        <v>5693</v>
      </c>
      <c r="AJ41" s="75">
        <f t="shared" si="35"/>
        <v>2788</v>
      </c>
      <c r="AK41" s="48">
        <f t="shared" si="37"/>
        <v>5693</v>
      </c>
      <c r="AL41" s="75">
        <f t="shared" si="38"/>
        <v>2788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405</v>
      </c>
      <c r="E42" s="30">
        <v>340</v>
      </c>
      <c r="F42" s="30">
        <v>248</v>
      </c>
      <c r="G42" s="30">
        <v>209</v>
      </c>
      <c r="H42" s="30">
        <v>311</v>
      </c>
      <c r="I42" s="30">
        <v>0</v>
      </c>
      <c r="J42" s="30">
        <v>0</v>
      </c>
      <c r="K42" s="30">
        <v>327</v>
      </c>
      <c r="L42" s="30">
        <v>307</v>
      </c>
      <c r="M42" s="30">
        <v>265</v>
      </c>
      <c r="N42" s="30">
        <v>398</v>
      </c>
      <c r="O42" s="30">
        <v>297</v>
      </c>
      <c r="P42" s="30">
        <v>258</v>
      </c>
      <c r="Q42" s="30">
        <v>315</v>
      </c>
      <c r="R42" s="30">
        <v>286</v>
      </c>
      <c r="S42" s="30">
        <v>286</v>
      </c>
      <c r="T42" s="30">
        <v>287</v>
      </c>
      <c r="U42" s="30">
        <v>345</v>
      </c>
      <c r="V42" s="30">
        <v>332</v>
      </c>
      <c r="W42" s="30">
        <v>365</v>
      </c>
      <c r="X42" s="30">
        <v>289</v>
      </c>
      <c r="Y42" s="30">
        <v>339</v>
      </c>
      <c r="Z42" s="30">
        <v>353</v>
      </c>
      <c r="AA42" s="30">
        <v>326</v>
      </c>
      <c r="AB42" s="30">
        <v>342</v>
      </c>
      <c r="AC42" s="30">
        <v>400</v>
      </c>
      <c r="AD42" s="30">
        <v>237</v>
      </c>
      <c r="AE42" s="30">
        <v>244</v>
      </c>
      <c r="AF42" s="30">
        <v>342</v>
      </c>
      <c r="AG42" s="30">
        <v>234</v>
      </c>
      <c r="AH42" s="31">
        <v>351</v>
      </c>
      <c r="AI42" s="48">
        <f t="shared" si="34"/>
        <v>6120</v>
      </c>
      <c r="AJ42" s="75">
        <f t="shared" si="35"/>
        <v>2918</v>
      </c>
      <c r="AK42" s="48">
        <f t="shared" si="37"/>
        <v>6120</v>
      </c>
      <c r="AL42" s="75">
        <f t="shared" si="38"/>
        <v>2918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399</v>
      </c>
      <c r="E43" s="30">
        <v>268</v>
      </c>
      <c r="F43" s="30">
        <v>308</v>
      </c>
      <c r="G43" s="30">
        <v>257</v>
      </c>
      <c r="H43" s="30">
        <v>281</v>
      </c>
      <c r="I43" s="30">
        <v>0</v>
      </c>
      <c r="J43" s="30">
        <v>0</v>
      </c>
      <c r="K43" s="30">
        <v>368</v>
      </c>
      <c r="L43" s="30">
        <v>219</v>
      </c>
      <c r="M43" s="30">
        <v>316</v>
      </c>
      <c r="N43" s="30">
        <v>391</v>
      </c>
      <c r="O43" s="30">
        <v>294</v>
      </c>
      <c r="P43" s="30">
        <v>218</v>
      </c>
      <c r="Q43" s="30">
        <v>392</v>
      </c>
      <c r="R43" s="30">
        <v>283</v>
      </c>
      <c r="S43" s="30">
        <v>368</v>
      </c>
      <c r="T43" s="30">
        <v>313</v>
      </c>
      <c r="U43" s="30">
        <v>307</v>
      </c>
      <c r="V43" s="30">
        <v>286</v>
      </c>
      <c r="W43" s="30">
        <v>417</v>
      </c>
      <c r="X43" s="30">
        <v>380</v>
      </c>
      <c r="Y43" s="30">
        <v>358</v>
      </c>
      <c r="Z43" s="30">
        <v>343</v>
      </c>
      <c r="AA43" s="30">
        <v>359</v>
      </c>
      <c r="AB43" s="30">
        <v>307</v>
      </c>
      <c r="AC43" s="30">
        <v>388</v>
      </c>
      <c r="AD43" s="30">
        <v>281</v>
      </c>
      <c r="AE43" s="30">
        <v>340</v>
      </c>
      <c r="AF43" s="30">
        <v>362</v>
      </c>
      <c r="AG43" s="30">
        <v>225</v>
      </c>
      <c r="AH43" s="31">
        <v>338</v>
      </c>
      <c r="AI43" s="48">
        <f t="shared" si="34"/>
        <v>6556</v>
      </c>
      <c r="AJ43" s="75">
        <f t="shared" si="35"/>
        <v>2810</v>
      </c>
      <c r="AK43" s="48">
        <f t="shared" si="37"/>
        <v>6556</v>
      </c>
      <c r="AL43" s="75">
        <f t="shared" si="38"/>
        <v>2810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411</v>
      </c>
      <c r="E44" s="30">
        <v>257</v>
      </c>
      <c r="F44" s="30">
        <v>328</v>
      </c>
      <c r="G44" s="30">
        <v>220</v>
      </c>
      <c r="H44" s="30">
        <v>274</v>
      </c>
      <c r="I44" s="30">
        <v>0</v>
      </c>
      <c r="J44" s="30">
        <v>0</v>
      </c>
      <c r="K44" s="30">
        <v>357</v>
      </c>
      <c r="L44" s="30">
        <v>296</v>
      </c>
      <c r="M44" s="30">
        <v>359</v>
      </c>
      <c r="N44" s="30">
        <v>354</v>
      </c>
      <c r="O44" s="30">
        <v>344</v>
      </c>
      <c r="P44" s="30">
        <v>237</v>
      </c>
      <c r="Q44" s="30">
        <v>335</v>
      </c>
      <c r="R44" s="30">
        <v>383</v>
      </c>
      <c r="S44" s="30">
        <v>374</v>
      </c>
      <c r="T44" s="30">
        <v>253</v>
      </c>
      <c r="U44" s="30">
        <v>349</v>
      </c>
      <c r="V44" s="30">
        <v>359</v>
      </c>
      <c r="W44" s="30">
        <v>372</v>
      </c>
      <c r="X44" s="30">
        <v>342</v>
      </c>
      <c r="Y44" s="30">
        <v>322</v>
      </c>
      <c r="Z44" s="30">
        <v>360</v>
      </c>
      <c r="AA44" s="30">
        <v>400</v>
      </c>
      <c r="AB44" s="30">
        <v>284</v>
      </c>
      <c r="AC44" s="30">
        <v>442</v>
      </c>
      <c r="AD44" s="30">
        <v>267</v>
      </c>
      <c r="AE44" s="30">
        <v>312</v>
      </c>
      <c r="AF44" s="30">
        <v>380</v>
      </c>
      <c r="AG44" s="30">
        <v>314</v>
      </c>
      <c r="AH44" s="31">
        <v>369</v>
      </c>
      <c r="AI44" s="48">
        <f t="shared" si="34"/>
        <v>6645</v>
      </c>
      <c r="AJ44" s="75">
        <f t="shared" si="35"/>
        <v>3009</v>
      </c>
      <c r="AK44" s="48">
        <f t="shared" si="37"/>
        <v>6645</v>
      </c>
      <c r="AL44" s="75">
        <f t="shared" si="38"/>
        <v>3009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336</v>
      </c>
      <c r="E45" s="30">
        <v>299</v>
      </c>
      <c r="F45" s="30">
        <v>367</v>
      </c>
      <c r="G45" s="30">
        <v>322</v>
      </c>
      <c r="H45" s="30">
        <v>289</v>
      </c>
      <c r="I45" s="30">
        <v>0</v>
      </c>
      <c r="J45" s="30">
        <v>0</v>
      </c>
      <c r="K45" s="30">
        <v>396</v>
      </c>
      <c r="L45" s="30">
        <v>323</v>
      </c>
      <c r="M45" s="30">
        <v>331</v>
      </c>
      <c r="N45" s="30">
        <v>323</v>
      </c>
      <c r="O45" s="30">
        <v>339</v>
      </c>
      <c r="P45" s="30">
        <v>326</v>
      </c>
      <c r="Q45" s="30">
        <v>311</v>
      </c>
      <c r="R45" s="30">
        <v>312</v>
      </c>
      <c r="S45" s="30">
        <v>340</v>
      </c>
      <c r="T45" s="30">
        <v>324</v>
      </c>
      <c r="U45" s="30">
        <v>396</v>
      </c>
      <c r="V45" s="30">
        <v>432</v>
      </c>
      <c r="W45" s="30">
        <v>377</v>
      </c>
      <c r="X45" s="30">
        <v>324</v>
      </c>
      <c r="Y45" s="30">
        <v>227</v>
      </c>
      <c r="Z45" s="30">
        <v>312</v>
      </c>
      <c r="AA45" s="30">
        <v>346</v>
      </c>
      <c r="AB45" s="30">
        <v>326</v>
      </c>
      <c r="AC45" s="30">
        <v>351</v>
      </c>
      <c r="AD45" s="30">
        <v>319</v>
      </c>
      <c r="AE45" s="30">
        <v>389</v>
      </c>
      <c r="AF45" s="30">
        <v>303</v>
      </c>
      <c r="AG45" s="30">
        <v>267</v>
      </c>
      <c r="AH45" s="31">
        <v>350</v>
      </c>
      <c r="AI45" s="48">
        <f t="shared" si="34"/>
        <v>6522</v>
      </c>
      <c r="AJ45" s="75">
        <f t="shared" si="35"/>
        <v>3135</v>
      </c>
      <c r="AK45" s="48">
        <f t="shared" si="37"/>
        <v>6522</v>
      </c>
      <c r="AL45" s="75">
        <f t="shared" si="38"/>
        <v>3135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349</v>
      </c>
      <c r="E46" s="30">
        <v>256</v>
      </c>
      <c r="F46" s="30">
        <v>502</v>
      </c>
      <c r="G46" s="30">
        <v>289</v>
      </c>
      <c r="H46" s="30">
        <v>347</v>
      </c>
      <c r="I46" s="30">
        <v>0</v>
      </c>
      <c r="J46" s="30">
        <v>0</v>
      </c>
      <c r="K46" s="30">
        <v>386</v>
      </c>
      <c r="L46" s="30">
        <v>313</v>
      </c>
      <c r="M46" s="30">
        <v>352</v>
      </c>
      <c r="N46" s="30">
        <v>292</v>
      </c>
      <c r="O46" s="30">
        <v>334</v>
      </c>
      <c r="P46" s="30">
        <v>285</v>
      </c>
      <c r="Q46" s="30">
        <v>344</v>
      </c>
      <c r="R46" s="30">
        <v>344</v>
      </c>
      <c r="S46" s="30">
        <v>359</v>
      </c>
      <c r="T46" s="30">
        <v>388</v>
      </c>
      <c r="U46" s="30">
        <v>373</v>
      </c>
      <c r="V46" s="30">
        <v>392</v>
      </c>
      <c r="W46" s="30">
        <v>333</v>
      </c>
      <c r="X46" s="30">
        <v>326</v>
      </c>
      <c r="Y46" s="30">
        <v>306</v>
      </c>
      <c r="Z46" s="30">
        <v>301</v>
      </c>
      <c r="AA46" s="30">
        <v>348</v>
      </c>
      <c r="AB46" s="30">
        <v>418</v>
      </c>
      <c r="AC46" s="30">
        <v>310</v>
      </c>
      <c r="AD46" s="30">
        <v>328</v>
      </c>
      <c r="AE46" s="30">
        <v>368</v>
      </c>
      <c r="AF46" s="30">
        <v>332</v>
      </c>
      <c r="AG46" s="30">
        <v>361</v>
      </c>
      <c r="AH46" s="31">
        <v>344</v>
      </c>
      <c r="AI46" s="48">
        <f t="shared" si="34"/>
        <v>6819</v>
      </c>
      <c r="AJ46" s="75">
        <f t="shared" si="35"/>
        <v>3161</v>
      </c>
      <c r="AK46" s="48">
        <f t="shared" si="37"/>
        <v>6819</v>
      </c>
      <c r="AL46" s="75">
        <f t="shared" si="38"/>
        <v>3161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390</v>
      </c>
      <c r="E47" s="30">
        <v>300</v>
      </c>
      <c r="F47" s="30">
        <v>353</v>
      </c>
      <c r="G47" s="30">
        <v>270</v>
      </c>
      <c r="H47" s="30">
        <v>313</v>
      </c>
      <c r="I47" s="30">
        <v>0</v>
      </c>
      <c r="J47" s="30">
        <v>0</v>
      </c>
      <c r="K47" s="30">
        <v>370</v>
      </c>
      <c r="L47" s="30">
        <v>281</v>
      </c>
      <c r="M47" s="30">
        <v>217</v>
      </c>
      <c r="N47" s="30">
        <v>330</v>
      </c>
      <c r="O47" s="30">
        <v>353</v>
      </c>
      <c r="P47" s="30">
        <v>249</v>
      </c>
      <c r="Q47" s="30">
        <v>311</v>
      </c>
      <c r="R47" s="30">
        <v>323</v>
      </c>
      <c r="S47" s="30">
        <v>385</v>
      </c>
      <c r="T47" s="30">
        <v>318</v>
      </c>
      <c r="U47" s="30">
        <v>329</v>
      </c>
      <c r="V47" s="30">
        <v>374</v>
      </c>
      <c r="W47" s="30">
        <v>388</v>
      </c>
      <c r="X47" s="30">
        <v>336</v>
      </c>
      <c r="Y47" s="30">
        <v>336</v>
      </c>
      <c r="Z47" s="30">
        <v>336</v>
      </c>
      <c r="AA47" s="30">
        <v>341</v>
      </c>
      <c r="AB47" s="30">
        <v>381</v>
      </c>
      <c r="AC47" s="30">
        <v>358</v>
      </c>
      <c r="AD47" s="30">
        <v>321</v>
      </c>
      <c r="AE47" s="30">
        <v>276</v>
      </c>
      <c r="AF47" s="30">
        <v>347</v>
      </c>
      <c r="AG47" s="30">
        <v>284</v>
      </c>
      <c r="AH47" s="31">
        <v>334</v>
      </c>
      <c r="AI47" s="48">
        <f t="shared" si="34"/>
        <v>6444</v>
      </c>
      <c r="AJ47" s="75">
        <f t="shared" si="35"/>
        <v>3060</v>
      </c>
      <c r="AK47" s="48">
        <f t="shared" si="37"/>
        <v>6444</v>
      </c>
      <c r="AL47" s="75">
        <f t="shared" si="38"/>
        <v>3060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373</v>
      </c>
      <c r="E48" s="30">
        <v>339</v>
      </c>
      <c r="F48" s="30">
        <v>309</v>
      </c>
      <c r="G48" s="30">
        <v>346</v>
      </c>
      <c r="H48" s="30">
        <v>238</v>
      </c>
      <c r="I48" s="30">
        <v>0</v>
      </c>
      <c r="J48" s="30">
        <v>340</v>
      </c>
      <c r="K48" s="30">
        <v>356</v>
      </c>
      <c r="L48" s="30">
        <v>327</v>
      </c>
      <c r="M48" s="30">
        <v>332</v>
      </c>
      <c r="N48" s="30">
        <v>305</v>
      </c>
      <c r="O48" s="30">
        <v>326</v>
      </c>
      <c r="P48" s="30">
        <v>222</v>
      </c>
      <c r="Q48" s="30">
        <v>339</v>
      </c>
      <c r="R48" s="30">
        <v>327</v>
      </c>
      <c r="S48" s="30">
        <v>373</v>
      </c>
      <c r="T48" s="30">
        <v>289</v>
      </c>
      <c r="U48" s="30">
        <v>297</v>
      </c>
      <c r="V48" s="30">
        <v>389</v>
      </c>
      <c r="W48" s="30">
        <v>433</v>
      </c>
      <c r="X48" s="30">
        <v>325</v>
      </c>
      <c r="Y48" s="30">
        <v>330</v>
      </c>
      <c r="Z48" s="30">
        <v>291</v>
      </c>
      <c r="AA48" s="30">
        <v>363</v>
      </c>
      <c r="AB48" s="30">
        <v>393</v>
      </c>
      <c r="AC48" s="30">
        <v>366</v>
      </c>
      <c r="AD48" s="30">
        <v>320</v>
      </c>
      <c r="AE48" s="30">
        <v>318</v>
      </c>
      <c r="AF48" s="30">
        <v>312</v>
      </c>
      <c r="AG48" s="30">
        <v>278</v>
      </c>
      <c r="AH48" s="31">
        <v>308</v>
      </c>
      <c r="AI48" s="48">
        <f t="shared" si="34"/>
        <v>6946</v>
      </c>
      <c r="AJ48" s="75">
        <f t="shared" si="35"/>
        <v>2918</v>
      </c>
      <c r="AK48" s="48">
        <f t="shared" si="37"/>
        <v>6946</v>
      </c>
      <c r="AL48" s="75">
        <f t="shared" si="38"/>
        <v>2918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360</v>
      </c>
      <c r="E49" s="30">
        <v>360</v>
      </c>
      <c r="F49" s="30">
        <v>319</v>
      </c>
      <c r="G49" s="30">
        <v>298</v>
      </c>
      <c r="H49" s="30">
        <v>375</v>
      </c>
      <c r="I49" s="30">
        <v>0</v>
      </c>
      <c r="J49" s="30">
        <v>399</v>
      </c>
      <c r="K49" s="30">
        <v>386</v>
      </c>
      <c r="L49" s="30">
        <v>266</v>
      </c>
      <c r="M49" s="30">
        <v>349</v>
      </c>
      <c r="N49" s="30">
        <v>348</v>
      </c>
      <c r="O49" s="30">
        <v>319</v>
      </c>
      <c r="P49" s="30">
        <v>266</v>
      </c>
      <c r="Q49" s="30">
        <v>296</v>
      </c>
      <c r="R49" s="30">
        <v>370</v>
      </c>
      <c r="S49" s="30">
        <v>367</v>
      </c>
      <c r="T49" s="30">
        <v>338</v>
      </c>
      <c r="U49" s="30">
        <v>332</v>
      </c>
      <c r="V49" s="30">
        <v>366</v>
      </c>
      <c r="W49" s="30">
        <v>406</v>
      </c>
      <c r="X49" s="30">
        <v>353</v>
      </c>
      <c r="Y49" s="30">
        <v>308</v>
      </c>
      <c r="Z49" s="30">
        <v>362</v>
      </c>
      <c r="AA49" s="30">
        <v>338</v>
      </c>
      <c r="AB49" s="30">
        <v>337</v>
      </c>
      <c r="AC49" s="30">
        <v>366</v>
      </c>
      <c r="AD49" s="30">
        <v>329</v>
      </c>
      <c r="AE49" s="30">
        <v>368</v>
      </c>
      <c r="AF49" s="30">
        <v>347</v>
      </c>
      <c r="AG49" s="30">
        <v>316</v>
      </c>
      <c r="AH49" s="31">
        <v>299</v>
      </c>
      <c r="AI49" s="48">
        <f t="shared" si="34"/>
        <v>7126</v>
      </c>
      <c r="AJ49" s="75">
        <f t="shared" si="35"/>
        <v>3117</v>
      </c>
      <c r="AK49" s="48">
        <f t="shared" si="37"/>
        <v>7126</v>
      </c>
      <c r="AL49" s="75">
        <f t="shared" si="38"/>
        <v>3117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360</v>
      </c>
      <c r="E50" s="30">
        <v>320</v>
      </c>
      <c r="F50" s="30">
        <v>367</v>
      </c>
      <c r="G50" s="30">
        <v>297</v>
      </c>
      <c r="H50" s="30">
        <v>291</v>
      </c>
      <c r="I50" s="30">
        <v>0</v>
      </c>
      <c r="J50" s="30">
        <v>358</v>
      </c>
      <c r="K50" s="30">
        <v>377</v>
      </c>
      <c r="L50" s="30">
        <v>344</v>
      </c>
      <c r="M50" s="30">
        <v>352</v>
      </c>
      <c r="N50" s="30">
        <v>361</v>
      </c>
      <c r="O50" s="30">
        <v>337</v>
      </c>
      <c r="P50" s="30">
        <v>259</v>
      </c>
      <c r="Q50" s="30">
        <v>355</v>
      </c>
      <c r="R50" s="30">
        <v>360</v>
      </c>
      <c r="S50" s="30">
        <v>330</v>
      </c>
      <c r="T50" s="30">
        <v>290</v>
      </c>
      <c r="U50" s="30">
        <v>324</v>
      </c>
      <c r="V50" s="30">
        <v>397</v>
      </c>
      <c r="W50" s="30">
        <v>363</v>
      </c>
      <c r="X50" s="30">
        <v>304</v>
      </c>
      <c r="Y50" s="30">
        <v>324</v>
      </c>
      <c r="Z50" s="30">
        <v>410</v>
      </c>
      <c r="AA50" s="30">
        <v>395</v>
      </c>
      <c r="AB50" s="30">
        <v>363</v>
      </c>
      <c r="AC50" s="30">
        <v>332</v>
      </c>
      <c r="AD50" s="30">
        <v>325</v>
      </c>
      <c r="AE50" s="30">
        <v>337</v>
      </c>
      <c r="AF50" s="30">
        <v>344</v>
      </c>
      <c r="AG50" s="30">
        <v>304</v>
      </c>
      <c r="AH50" s="31">
        <v>357</v>
      </c>
      <c r="AI50" s="48">
        <f t="shared" si="34"/>
        <v>7197</v>
      </c>
      <c r="AJ50" s="75">
        <f t="shared" si="35"/>
        <v>3040</v>
      </c>
      <c r="AK50" s="48">
        <f t="shared" si="37"/>
        <v>7197</v>
      </c>
      <c r="AL50" s="75">
        <f t="shared" si="38"/>
        <v>3040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329</v>
      </c>
      <c r="E51" s="30">
        <v>376</v>
      </c>
      <c r="F51" s="30">
        <v>374</v>
      </c>
      <c r="G51" s="30">
        <v>273</v>
      </c>
      <c r="H51" s="30">
        <v>0</v>
      </c>
      <c r="I51" s="30">
        <v>0</v>
      </c>
      <c r="J51" s="30">
        <v>341</v>
      </c>
      <c r="K51" s="30">
        <v>382</v>
      </c>
      <c r="L51" s="30">
        <v>292</v>
      </c>
      <c r="M51" s="30">
        <v>337</v>
      </c>
      <c r="N51" s="30">
        <v>358</v>
      </c>
      <c r="O51" s="30">
        <v>372</v>
      </c>
      <c r="P51" s="30">
        <v>322</v>
      </c>
      <c r="Q51" s="30">
        <v>370</v>
      </c>
      <c r="R51" s="30">
        <v>376</v>
      </c>
      <c r="S51" s="30">
        <v>394</v>
      </c>
      <c r="T51" s="30">
        <v>269</v>
      </c>
      <c r="U51" s="30">
        <v>327</v>
      </c>
      <c r="V51" s="30">
        <v>364</v>
      </c>
      <c r="W51" s="30">
        <v>331</v>
      </c>
      <c r="X51" s="30">
        <v>353</v>
      </c>
      <c r="Y51" s="30">
        <v>333</v>
      </c>
      <c r="Z51" s="30">
        <v>396</v>
      </c>
      <c r="AA51" s="30">
        <v>330</v>
      </c>
      <c r="AB51" s="30">
        <v>351</v>
      </c>
      <c r="AC51" s="30">
        <v>327</v>
      </c>
      <c r="AD51" s="30">
        <v>307</v>
      </c>
      <c r="AE51" s="30">
        <v>381</v>
      </c>
      <c r="AF51" s="30">
        <v>394</v>
      </c>
      <c r="AG51" s="30">
        <v>320</v>
      </c>
      <c r="AH51" s="31">
        <v>326</v>
      </c>
      <c r="AI51" s="48">
        <f t="shared" si="34"/>
        <v>7159</v>
      </c>
      <c r="AJ51" s="75">
        <f t="shared" si="35"/>
        <v>2846</v>
      </c>
      <c r="AK51" s="48">
        <f t="shared" si="37"/>
        <v>7159</v>
      </c>
      <c r="AL51" s="75">
        <f t="shared" si="38"/>
        <v>2846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369</v>
      </c>
      <c r="E52" s="30">
        <v>361</v>
      </c>
      <c r="F52" s="30">
        <v>333</v>
      </c>
      <c r="G52" s="30">
        <v>168</v>
      </c>
      <c r="H52" s="30">
        <v>0</v>
      </c>
      <c r="I52" s="30">
        <v>0</v>
      </c>
      <c r="J52" s="30">
        <v>328</v>
      </c>
      <c r="K52" s="30">
        <v>415</v>
      </c>
      <c r="L52" s="30">
        <v>325</v>
      </c>
      <c r="M52" s="30">
        <v>387</v>
      </c>
      <c r="N52" s="30">
        <v>335</v>
      </c>
      <c r="O52" s="30">
        <v>344</v>
      </c>
      <c r="P52" s="30">
        <v>330</v>
      </c>
      <c r="Q52" s="30">
        <v>322</v>
      </c>
      <c r="R52" s="30">
        <v>378</v>
      </c>
      <c r="S52" s="30">
        <v>345</v>
      </c>
      <c r="T52" s="30">
        <v>288</v>
      </c>
      <c r="U52" s="30">
        <v>342</v>
      </c>
      <c r="V52" s="30">
        <v>379</v>
      </c>
      <c r="W52" s="30">
        <v>335</v>
      </c>
      <c r="X52" s="30">
        <v>301</v>
      </c>
      <c r="Y52" s="30">
        <v>337</v>
      </c>
      <c r="Z52" s="30">
        <v>368</v>
      </c>
      <c r="AA52" s="30">
        <v>369</v>
      </c>
      <c r="AB52" s="30">
        <v>378</v>
      </c>
      <c r="AC52" s="30">
        <v>401</v>
      </c>
      <c r="AD52" s="30">
        <v>310</v>
      </c>
      <c r="AE52" s="30">
        <v>387</v>
      </c>
      <c r="AF52" s="30">
        <v>334</v>
      </c>
      <c r="AG52" s="30">
        <v>314</v>
      </c>
      <c r="AH52" s="31">
        <v>269</v>
      </c>
      <c r="AI52" s="48">
        <f t="shared" si="34"/>
        <v>6920</v>
      </c>
      <c r="AJ52" s="75">
        <f t="shared" si="35"/>
        <v>2932</v>
      </c>
      <c r="AK52" s="48">
        <f t="shared" si="37"/>
        <v>6920</v>
      </c>
      <c r="AL52" s="75">
        <f t="shared" si="38"/>
        <v>2932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362</v>
      </c>
      <c r="E53" s="30">
        <v>275</v>
      </c>
      <c r="F53" s="30">
        <v>245</v>
      </c>
      <c r="G53" s="30">
        <v>230</v>
      </c>
      <c r="H53" s="30">
        <v>0</v>
      </c>
      <c r="I53" s="30">
        <v>0</v>
      </c>
      <c r="J53" s="30">
        <v>325</v>
      </c>
      <c r="K53" s="30">
        <v>304</v>
      </c>
      <c r="L53" s="30">
        <v>214</v>
      </c>
      <c r="M53" s="30">
        <v>264</v>
      </c>
      <c r="N53" s="30">
        <v>159</v>
      </c>
      <c r="O53" s="30">
        <v>253</v>
      </c>
      <c r="P53" s="30">
        <v>238</v>
      </c>
      <c r="Q53" s="30">
        <v>248</v>
      </c>
      <c r="R53" s="30">
        <v>257</v>
      </c>
      <c r="S53" s="30">
        <v>294</v>
      </c>
      <c r="T53" s="30">
        <v>192</v>
      </c>
      <c r="U53" s="30">
        <v>235</v>
      </c>
      <c r="V53" s="30">
        <v>200</v>
      </c>
      <c r="W53" s="30">
        <v>238</v>
      </c>
      <c r="X53" s="30">
        <v>268</v>
      </c>
      <c r="Y53" s="30">
        <v>218</v>
      </c>
      <c r="Z53" s="30">
        <v>253</v>
      </c>
      <c r="AA53" s="30">
        <v>218</v>
      </c>
      <c r="AB53" s="30">
        <v>239</v>
      </c>
      <c r="AC53" s="30">
        <v>263</v>
      </c>
      <c r="AD53" s="30">
        <v>220</v>
      </c>
      <c r="AE53" s="30">
        <v>286</v>
      </c>
      <c r="AF53" s="30">
        <v>323</v>
      </c>
      <c r="AG53" s="30">
        <v>230</v>
      </c>
      <c r="AH53" s="31">
        <v>169</v>
      </c>
      <c r="AI53" s="48">
        <f t="shared" si="34"/>
        <v>5080</v>
      </c>
      <c r="AJ53" s="75">
        <f t="shared" si="35"/>
        <v>2140</v>
      </c>
      <c r="AK53" s="48">
        <f t="shared" si="37"/>
        <v>5080</v>
      </c>
      <c r="AL53" s="75">
        <f t="shared" si="38"/>
        <v>2140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159</v>
      </c>
      <c r="E54" s="30">
        <v>193</v>
      </c>
      <c r="F54" s="30">
        <v>155</v>
      </c>
      <c r="G54" s="30">
        <v>182</v>
      </c>
      <c r="H54" s="30">
        <v>0</v>
      </c>
      <c r="I54" s="30">
        <v>0</v>
      </c>
      <c r="J54" s="30">
        <v>283</v>
      </c>
      <c r="K54" s="30">
        <v>273</v>
      </c>
      <c r="L54" s="30">
        <v>143</v>
      </c>
      <c r="M54" s="30">
        <v>268</v>
      </c>
      <c r="N54" s="30">
        <v>201</v>
      </c>
      <c r="O54" s="30">
        <v>249</v>
      </c>
      <c r="P54" s="30">
        <v>252</v>
      </c>
      <c r="Q54" s="30">
        <v>221</v>
      </c>
      <c r="R54" s="30">
        <v>298</v>
      </c>
      <c r="S54" s="30">
        <v>197</v>
      </c>
      <c r="T54" s="30">
        <v>236</v>
      </c>
      <c r="U54" s="30">
        <v>172</v>
      </c>
      <c r="V54" s="30">
        <v>209</v>
      </c>
      <c r="W54" s="30">
        <v>212</v>
      </c>
      <c r="X54" s="30">
        <v>196</v>
      </c>
      <c r="Y54" s="30">
        <v>197</v>
      </c>
      <c r="Z54" s="30">
        <v>233</v>
      </c>
      <c r="AA54" s="30">
        <v>178</v>
      </c>
      <c r="AB54" s="30">
        <v>196</v>
      </c>
      <c r="AC54" s="30">
        <v>241</v>
      </c>
      <c r="AD54" s="30">
        <v>226</v>
      </c>
      <c r="AE54" s="30">
        <v>296</v>
      </c>
      <c r="AF54" s="30">
        <v>266</v>
      </c>
      <c r="AG54" s="30">
        <v>217</v>
      </c>
      <c r="AH54" s="31">
        <v>133</v>
      </c>
      <c r="AI54" s="48">
        <f t="shared" si="34"/>
        <v>4551</v>
      </c>
      <c r="AJ54" s="75">
        <f t="shared" si="35"/>
        <v>1731</v>
      </c>
      <c r="AK54" s="48">
        <f>SUM(D54:AH54)-AJ54</f>
        <v>4551</v>
      </c>
      <c r="AL54" s="75">
        <f t="shared" si="38"/>
        <v>1731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308</v>
      </c>
      <c r="E55" s="30">
        <v>278</v>
      </c>
      <c r="F55" s="30">
        <v>326</v>
      </c>
      <c r="G55" s="30">
        <v>243</v>
      </c>
      <c r="H55" s="30">
        <v>0</v>
      </c>
      <c r="I55" s="30">
        <v>0</v>
      </c>
      <c r="J55" s="30">
        <v>382</v>
      </c>
      <c r="K55" s="30">
        <v>439</v>
      </c>
      <c r="L55" s="30">
        <v>295</v>
      </c>
      <c r="M55" s="30">
        <v>313</v>
      </c>
      <c r="N55" s="30">
        <v>270</v>
      </c>
      <c r="O55" s="30">
        <v>390</v>
      </c>
      <c r="P55" s="30">
        <v>301</v>
      </c>
      <c r="Q55" s="30">
        <v>314</v>
      </c>
      <c r="R55" s="30">
        <v>386</v>
      </c>
      <c r="S55" s="30">
        <v>313</v>
      </c>
      <c r="T55" s="30">
        <v>260</v>
      </c>
      <c r="U55" s="30">
        <v>355</v>
      </c>
      <c r="V55" s="30">
        <v>346</v>
      </c>
      <c r="W55" s="30">
        <v>371</v>
      </c>
      <c r="X55" s="30">
        <v>355</v>
      </c>
      <c r="Y55" s="30">
        <v>317</v>
      </c>
      <c r="Z55" s="30">
        <v>379</v>
      </c>
      <c r="AA55" s="30">
        <v>340</v>
      </c>
      <c r="AB55" s="30">
        <v>340</v>
      </c>
      <c r="AC55" s="30">
        <v>285</v>
      </c>
      <c r="AD55" s="30">
        <v>333</v>
      </c>
      <c r="AE55" s="30">
        <v>368</v>
      </c>
      <c r="AF55" s="30">
        <v>351</v>
      </c>
      <c r="AG55" s="30">
        <v>348</v>
      </c>
      <c r="AH55" s="31">
        <v>278</v>
      </c>
      <c r="AI55" s="48">
        <f t="shared" si="34"/>
        <v>6911</v>
      </c>
      <c r="AJ55" s="75">
        <f t="shared" si="35"/>
        <v>2673</v>
      </c>
      <c r="AL55" s="48">
        <f t="shared" ref="AL55:AL58" si="39">SUM(D55:AH55)</f>
        <v>9584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336</v>
      </c>
      <c r="E56" s="30">
        <v>264</v>
      </c>
      <c r="F56" s="30">
        <v>314</v>
      </c>
      <c r="G56" s="30">
        <v>240</v>
      </c>
      <c r="H56" s="30">
        <v>0</v>
      </c>
      <c r="I56" s="30">
        <v>0</v>
      </c>
      <c r="J56" s="30">
        <v>330</v>
      </c>
      <c r="K56" s="30">
        <v>382</v>
      </c>
      <c r="L56" s="30">
        <v>252</v>
      </c>
      <c r="M56" s="30">
        <v>335</v>
      </c>
      <c r="N56" s="30">
        <v>318</v>
      </c>
      <c r="O56" s="30">
        <v>372</v>
      </c>
      <c r="P56" s="30">
        <v>348</v>
      </c>
      <c r="Q56" s="30">
        <v>351</v>
      </c>
      <c r="R56" s="30">
        <v>406</v>
      </c>
      <c r="S56" s="30">
        <v>313</v>
      </c>
      <c r="T56" s="30">
        <v>297</v>
      </c>
      <c r="U56" s="30">
        <v>346</v>
      </c>
      <c r="V56" s="30">
        <v>350</v>
      </c>
      <c r="W56" s="30">
        <v>378</v>
      </c>
      <c r="X56" s="30">
        <v>327</v>
      </c>
      <c r="Y56" s="30">
        <v>295</v>
      </c>
      <c r="Z56" s="30">
        <v>372</v>
      </c>
      <c r="AA56" s="30">
        <v>298</v>
      </c>
      <c r="AB56" s="30">
        <v>319</v>
      </c>
      <c r="AC56" s="30">
        <v>333</v>
      </c>
      <c r="AD56" s="30">
        <v>313</v>
      </c>
      <c r="AE56" s="30">
        <v>364</v>
      </c>
      <c r="AF56" s="30">
        <v>358</v>
      </c>
      <c r="AG56" s="30">
        <v>321</v>
      </c>
      <c r="AH56" s="31">
        <v>268</v>
      </c>
      <c r="AI56" s="48">
        <f t="shared" si="34"/>
        <v>6801</v>
      </c>
      <c r="AJ56" s="75">
        <f t="shared" si="35"/>
        <v>2699</v>
      </c>
      <c r="AL56" s="48">
        <f t="shared" si="39"/>
        <v>9500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367</v>
      </c>
      <c r="E57" s="30">
        <v>276</v>
      </c>
      <c r="F57" s="30">
        <v>336</v>
      </c>
      <c r="G57" s="30">
        <v>240</v>
      </c>
      <c r="H57" s="30">
        <v>0</v>
      </c>
      <c r="I57" s="30">
        <v>0</v>
      </c>
      <c r="J57" s="30">
        <v>314</v>
      </c>
      <c r="K57" s="30">
        <v>411</v>
      </c>
      <c r="L57" s="30">
        <v>307</v>
      </c>
      <c r="M57" s="30">
        <v>351</v>
      </c>
      <c r="N57" s="30">
        <v>323</v>
      </c>
      <c r="O57" s="30">
        <v>370</v>
      </c>
      <c r="P57" s="30">
        <v>335</v>
      </c>
      <c r="Q57" s="30">
        <v>318</v>
      </c>
      <c r="R57" s="30">
        <v>334</v>
      </c>
      <c r="S57" s="30">
        <v>315</v>
      </c>
      <c r="T57" s="30">
        <v>238</v>
      </c>
      <c r="U57" s="30">
        <v>348</v>
      </c>
      <c r="V57" s="30">
        <v>360</v>
      </c>
      <c r="W57" s="30">
        <v>374</v>
      </c>
      <c r="X57" s="30">
        <v>304</v>
      </c>
      <c r="Y57" s="30">
        <v>325</v>
      </c>
      <c r="Z57" s="30">
        <v>370</v>
      </c>
      <c r="AA57" s="30">
        <v>304</v>
      </c>
      <c r="AB57" s="30">
        <v>295</v>
      </c>
      <c r="AC57" s="30">
        <v>322</v>
      </c>
      <c r="AD57" s="30">
        <v>356</v>
      </c>
      <c r="AE57" s="30">
        <v>341</v>
      </c>
      <c r="AF57" s="30">
        <v>340</v>
      </c>
      <c r="AG57" s="30">
        <v>345</v>
      </c>
      <c r="AH57" s="31">
        <v>286</v>
      </c>
      <c r="AI57" s="48">
        <f t="shared" si="34"/>
        <v>6728</v>
      </c>
      <c r="AJ57" s="75">
        <f t="shared" si="35"/>
        <v>2777</v>
      </c>
      <c r="AL57" s="48">
        <f t="shared" si="39"/>
        <v>9505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387</v>
      </c>
      <c r="E58" s="34">
        <v>287</v>
      </c>
      <c r="F58" s="34">
        <v>329</v>
      </c>
      <c r="G58" s="34">
        <v>334</v>
      </c>
      <c r="H58" s="34">
        <v>0</v>
      </c>
      <c r="I58" s="34">
        <v>0</v>
      </c>
      <c r="J58" s="34">
        <v>344</v>
      </c>
      <c r="K58" s="34">
        <v>384</v>
      </c>
      <c r="L58" s="34">
        <v>287</v>
      </c>
      <c r="M58" s="34">
        <v>376</v>
      </c>
      <c r="N58" s="34">
        <v>285</v>
      </c>
      <c r="O58" s="34">
        <v>370</v>
      </c>
      <c r="P58" s="34">
        <v>325</v>
      </c>
      <c r="Q58" s="34">
        <v>338</v>
      </c>
      <c r="R58" s="34">
        <v>354</v>
      </c>
      <c r="S58" s="34">
        <v>355</v>
      </c>
      <c r="T58" s="34">
        <v>307</v>
      </c>
      <c r="U58" s="34">
        <v>377</v>
      </c>
      <c r="V58" s="34">
        <v>311</v>
      </c>
      <c r="W58" s="34">
        <v>374</v>
      </c>
      <c r="X58" s="34">
        <v>323</v>
      </c>
      <c r="Y58" s="34">
        <v>326</v>
      </c>
      <c r="Z58" s="34">
        <v>363</v>
      </c>
      <c r="AA58" s="34">
        <v>348</v>
      </c>
      <c r="AB58" s="34">
        <v>338</v>
      </c>
      <c r="AC58" s="34">
        <v>332</v>
      </c>
      <c r="AD58" s="34">
        <v>373</v>
      </c>
      <c r="AE58" s="34">
        <v>361</v>
      </c>
      <c r="AF58" s="34">
        <v>369</v>
      </c>
      <c r="AG58" s="34">
        <v>321</v>
      </c>
      <c r="AH58" s="35">
        <v>240</v>
      </c>
      <c r="AI58" s="48">
        <f t="shared" si="34"/>
        <v>7093</v>
      </c>
      <c r="AJ58" s="75">
        <f t="shared" si="35"/>
        <v>2725</v>
      </c>
      <c r="AL58" s="48">
        <f t="shared" si="39"/>
        <v>9818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40">SUM(D11:D58)</f>
        <v>15934</v>
      </c>
      <c r="E59" s="37">
        <f t="shared" si="40"/>
        <v>15100</v>
      </c>
      <c r="F59" s="37">
        <f t="shared" si="40"/>
        <v>14501</v>
      </c>
      <c r="G59" s="37">
        <f t="shared" si="40"/>
        <v>13168</v>
      </c>
      <c r="H59" s="37">
        <f t="shared" si="40"/>
        <v>11199</v>
      </c>
      <c r="I59" s="37">
        <f t="shared" si="40"/>
        <v>0</v>
      </c>
      <c r="J59" s="37">
        <f t="shared" si="40"/>
        <v>3744</v>
      </c>
      <c r="K59" s="37">
        <f t="shared" si="40"/>
        <v>16687</v>
      </c>
      <c r="L59" s="37">
        <f t="shared" si="40"/>
        <v>15381</v>
      </c>
      <c r="M59" s="37">
        <f t="shared" si="40"/>
        <v>15143</v>
      </c>
      <c r="N59" s="37">
        <f t="shared" si="40"/>
        <v>15391</v>
      </c>
      <c r="O59" s="37">
        <f t="shared" si="40"/>
        <v>15404</v>
      </c>
      <c r="P59" s="37">
        <f t="shared" si="40"/>
        <v>15591</v>
      </c>
      <c r="Q59" s="37">
        <f t="shared" si="40"/>
        <v>14756</v>
      </c>
      <c r="R59" s="37">
        <f t="shared" si="40"/>
        <v>14874</v>
      </c>
      <c r="S59" s="37">
        <f t="shared" si="40"/>
        <v>15754</v>
      </c>
      <c r="T59" s="37">
        <f t="shared" si="40"/>
        <v>14332</v>
      </c>
      <c r="U59" s="37">
        <f t="shared" si="40"/>
        <v>14715</v>
      </c>
      <c r="V59" s="37">
        <f t="shared" si="40"/>
        <v>16093</v>
      </c>
      <c r="W59" s="37">
        <f t="shared" si="40"/>
        <v>15897</v>
      </c>
      <c r="X59" s="37">
        <f t="shared" si="40"/>
        <v>15860</v>
      </c>
      <c r="Y59" s="37">
        <f t="shared" si="40"/>
        <v>14398</v>
      </c>
      <c r="Z59" s="37">
        <f t="shared" si="40"/>
        <v>15134</v>
      </c>
      <c r="AA59" s="37">
        <f t="shared" si="40"/>
        <v>15284</v>
      </c>
      <c r="AB59" s="37">
        <f t="shared" si="40"/>
        <v>15633</v>
      </c>
      <c r="AC59" s="37">
        <f t="shared" si="40"/>
        <v>15877</v>
      </c>
      <c r="AD59" s="37">
        <f t="shared" si="40"/>
        <v>13421</v>
      </c>
      <c r="AE59" s="37">
        <f t="shared" si="40"/>
        <v>15287</v>
      </c>
      <c r="AF59" s="37">
        <f t="shared" si="40"/>
        <v>16090</v>
      </c>
      <c r="AG59" s="37">
        <f t="shared" si="40"/>
        <v>14392</v>
      </c>
      <c r="AH59" s="38">
        <f t="shared" si="40"/>
        <v>14080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5" priority="2" operator="containsText" text="日">
      <formula>NOT(ISERROR(SEARCH("日",D9)))</formula>
    </cfRule>
  </conditionalFormatting>
  <conditionalFormatting sqref="D10:AH10">
    <cfRule type="containsText" dxfId="4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N67"/>
  <sheetViews>
    <sheetView view="pageBreakPreview" zoomScale="40" zoomScaleNormal="70" zoomScaleSheetLayoutView="40" workbookViewId="0">
      <selection activeCell="AE59" sqref="D59:AE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24</v>
      </c>
    </row>
    <row r="2" spans="1:40" x14ac:dyDescent="0.4">
      <c r="C2" s="3"/>
      <c r="D2" s="3"/>
      <c r="P2" s="4" t="s">
        <v>21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45689</v>
      </c>
      <c r="E8" s="9">
        <f t="shared" ref="E8" si="0">IF(MONTH(D8+1)=MONTH(D8),D8+1," ")</f>
        <v>45690</v>
      </c>
      <c r="F8" s="9">
        <f t="shared" ref="F8" si="1">IF(MONTH(E8+1)=MONTH(E8),E8+1," ")</f>
        <v>45691</v>
      </c>
      <c r="G8" s="9">
        <f t="shared" ref="G8" si="2">IF(MONTH(F8+1)=MONTH(F8),F8+1," ")</f>
        <v>45692</v>
      </c>
      <c r="H8" s="9">
        <f t="shared" ref="H8" si="3">IF(MONTH(G8+1)=MONTH(G8),G8+1," ")</f>
        <v>45693</v>
      </c>
      <c r="I8" s="9">
        <f t="shared" ref="I8" si="4">IF(MONTH(H8+1)=MONTH(H8),H8+1," ")</f>
        <v>45694</v>
      </c>
      <c r="J8" s="9">
        <f t="shared" ref="J8" si="5">IF(MONTH(I8+1)=MONTH(I8),I8+1," ")</f>
        <v>45695</v>
      </c>
      <c r="K8" s="9">
        <f t="shared" ref="K8" si="6">IF(MONTH(J8+1)=MONTH(J8),J8+1," ")</f>
        <v>45696</v>
      </c>
      <c r="L8" s="9">
        <f t="shared" ref="L8" si="7">IF(MONTH(K8+1)=MONTH(K8),K8+1," ")</f>
        <v>45697</v>
      </c>
      <c r="M8" s="9">
        <f t="shared" ref="M8" si="8">IF(MONTH(L8+1)=MONTH(L8),L8+1," ")</f>
        <v>45698</v>
      </c>
      <c r="N8" s="9">
        <f t="shared" ref="N8" si="9">IF(MONTH(M8+1)=MONTH(M8),M8+1," ")</f>
        <v>45699</v>
      </c>
      <c r="O8" s="9">
        <f t="shared" ref="O8" si="10">IF(MONTH(N8+1)=MONTH(N8),N8+1," ")</f>
        <v>45700</v>
      </c>
      <c r="P8" s="9">
        <f t="shared" ref="P8" si="11">IF(MONTH(O8+1)=MONTH(O8),O8+1," ")</f>
        <v>45701</v>
      </c>
      <c r="Q8" s="9">
        <f t="shared" ref="Q8" si="12">IF(MONTH(P8+1)=MONTH(P8),P8+1," ")</f>
        <v>45702</v>
      </c>
      <c r="R8" s="9">
        <f t="shared" ref="R8" si="13">IF(MONTH(Q8+1)=MONTH(Q8),Q8+1," ")</f>
        <v>45703</v>
      </c>
      <c r="S8" s="9">
        <f t="shared" ref="S8" si="14">IF(MONTH(R8+1)=MONTH(R8),R8+1," ")</f>
        <v>45704</v>
      </c>
      <c r="T8" s="9">
        <f t="shared" ref="T8" si="15">IF(MONTH(S8+1)=MONTH(S8),S8+1," ")</f>
        <v>45705</v>
      </c>
      <c r="U8" s="9">
        <f t="shared" ref="U8" si="16">IF(MONTH(T8+1)=MONTH(T8),T8+1," ")</f>
        <v>45706</v>
      </c>
      <c r="V8" s="9">
        <f t="shared" ref="V8" si="17">IF(MONTH(U8+1)=MONTH(U8),U8+1," ")</f>
        <v>45707</v>
      </c>
      <c r="W8" s="9">
        <f t="shared" ref="W8" si="18">IF(MONTH(V8+1)=MONTH(V8),V8+1," ")</f>
        <v>45708</v>
      </c>
      <c r="X8" s="9">
        <f t="shared" ref="X8" si="19">IF(MONTH(W8+1)=MONTH(W8),W8+1," ")</f>
        <v>45709</v>
      </c>
      <c r="Y8" s="9">
        <f t="shared" ref="Y8" si="20">IF(MONTH(X8+1)=MONTH(X8),X8+1," ")</f>
        <v>45710</v>
      </c>
      <c r="Z8" s="9">
        <f t="shared" ref="Z8" si="21">IF(MONTH(Y8+1)=MONTH(Y8),Y8+1," ")</f>
        <v>45711</v>
      </c>
      <c r="AA8" s="9">
        <f t="shared" ref="AA8" si="22">IF(MONTH(Z8+1)=MONTH(Z8),Z8+1," ")</f>
        <v>45712</v>
      </c>
      <c r="AB8" s="9">
        <f t="shared" ref="AB8" si="23">IF(MONTH(AA8+1)=MONTH(AA8),AA8+1," ")</f>
        <v>45713</v>
      </c>
      <c r="AC8" s="9">
        <f t="shared" ref="AC8" si="24">IF(MONTH(AB8+1)=MONTH(AB8),AB8+1," ")</f>
        <v>45714</v>
      </c>
      <c r="AD8" s="9">
        <f t="shared" ref="AD8" si="25">IF(MONTH(AC8+1)=MONTH(AC8),AC8+1," ")</f>
        <v>45715</v>
      </c>
      <c r="AE8" s="9">
        <f t="shared" ref="AE8:AF8" si="26">IF(MONTH(AD8+1)=MONTH(AD8),AD8+1," ")</f>
        <v>45716</v>
      </c>
      <c r="AF8" s="9" t="str">
        <f t="shared" si="26"/>
        <v xml:space="preserve"> </v>
      </c>
      <c r="AG8" s="9"/>
      <c r="AH8" s="10"/>
    </row>
    <row r="9" spans="1:40" ht="20.100000000000001" customHeight="1" thickBot="1" x14ac:dyDescent="0.45">
      <c r="D9" s="11" t="str">
        <f t="shared" ref="D9" si="27">TEXT(D8,"aaa")</f>
        <v>土</v>
      </c>
      <c r="E9" s="12" t="str">
        <f t="shared" ref="E9:AE9" si="28">TEXT(E8,"aaa")</f>
        <v>日</v>
      </c>
      <c r="F9" s="12" t="str">
        <f t="shared" si="28"/>
        <v>月</v>
      </c>
      <c r="G9" s="12" t="str">
        <f t="shared" si="28"/>
        <v>火</v>
      </c>
      <c r="H9" s="12" t="str">
        <f t="shared" si="28"/>
        <v>水</v>
      </c>
      <c r="I9" s="12" t="str">
        <f t="shared" si="28"/>
        <v>木</v>
      </c>
      <c r="J9" s="12" t="str">
        <f t="shared" ref="J9" si="29">TEXT(J8,"aaa")</f>
        <v>金</v>
      </c>
      <c r="K9" s="12" t="str">
        <f t="shared" si="28"/>
        <v>土</v>
      </c>
      <c r="L9" s="12" t="str">
        <f t="shared" si="28"/>
        <v>日</v>
      </c>
      <c r="M9" s="12" t="str">
        <f t="shared" si="28"/>
        <v>月</v>
      </c>
      <c r="N9" s="54" t="str">
        <f t="shared" si="28"/>
        <v>火</v>
      </c>
      <c r="O9" s="12" t="str">
        <f t="shared" si="28"/>
        <v>水</v>
      </c>
      <c r="P9" s="12" t="str">
        <f t="shared" si="28"/>
        <v>木</v>
      </c>
      <c r="Q9" s="12" t="str">
        <f t="shared" si="28"/>
        <v>金</v>
      </c>
      <c r="R9" s="12" t="str">
        <f t="shared" si="28"/>
        <v>土</v>
      </c>
      <c r="S9" s="12" t="str">
        <f t="shared" si="28"/>
        <v>日</v>
      </c>
      <c r="T9" s="12" t="str">
        <f t="shared" si="28"/>
        <v>月</v>
      </c>
      <c r="U9" s="12" t="str">
        <f t="shared" si="28"/>
        <v>火</v>
      </c>
      <c r="V9" s="12" t="str">
        <f t="shared" si="28"/>
        <v>水</v>
      </c>
      <c r="W9" s="12" t="str">
        <f t="shared" si="28"/>
        <v>木</v>
      </c>
      <c r="X9" s="12" t="str">
        <f t="shared" si="28"/>
        <v>金</v>
      </c>
      <c r="Y9" s="12" t="str">
        <f t="shared" si="28"/>
        <v>土</v>
      </c>
      <c r="Z9" s="54" t="str">
        <f t="shared" si="28"/>
        <v>日</v>
      </c>
      <c r="AA9" s="54" t="str">
        <f t="shared" si="28"/>
        <v>月</v>
      </c>
      <c r="AB9" s="12" t="str">
        <f t="shared" si="28"/>
        <v>火</v>
      </c>
      <c r="AC9" s="12" t="str">
        <f t="shared" si="28"/>
        <v>水</v>
      </c>
      <c r="AD9" s="12" t="str">
        <f t="shared" si="28"/>
        <v>木</v>
      </c>
      <c r="AE9" s="12" t="str">
        <f t="shared" si="28"/>
        <v>金</v>
      </c>
      <c r="AF9" s="12" t="str">
        <f t="shared" ref="AF9" si="30">TEXT(AF8,"aaa")</f>
        <v xml:space="preserve"> </v>
      </c>
      <c r="AG9" s="12"/>
      <c r="AH9" s="13"/>
      <c r="AK9" s="73">
        <f>SUM(AK11:AK58)</f>
        <v>275084</v>
      </c>
      <c r="AL9" s="73">
        <f t="shared" ref="AL9:AM9" si="31">SUM(AL11:AL58)</f>
        <v>289956</v>
      </c>
      <c r="AM9" s="73">
        <f t="shared" si="31"/>
        <v>0</v>
      </c>
      <c r="AN9" s="78">
        <f>SUM(AK9:AM9)</f>
        <v>565040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平日</v>
      </c>
      <c r="E10" s="18" t="str" cm="1">
        <f t="array" ref="E10">_xlfn.IFS(E9="日","日祝日",TRUE,"平日")</f>
        <v>日祝日</v>
      </c>
      <c r="F10" s="18" t="str" cm="1">
        <f t="array" ref="F10">_xlfn.IFS(F9="日","日祝日",TRUE,"平日")</f>
        <v>平日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平日</v>
      </c>
      <c r="L10" s="18" t="str" cm="1">
        <f t="array" ref="L10">_xlfn.IFS(L9="日","日祝日",TRUE,"平日")</f>
        <v>日祝日</v>
      </c>
      <c r="M10" s="18" t="str" cm="1">
        <f t="array" ref="M10">_xlfn.IFS(M9="日","日祝日",TRUE,"平日")</f>
        <v>平日</v>
      </c>
      <c r="N10" s="50" t="s">
        <v>10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日祝日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平日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">
        <v>69</v>
      </c>
      <c r="AA10" s="50" t="s">
        <v>10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18"/>
      <c r="AG10" s="18"/>
      <c r="AH10" s="19"/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283</v>
      </c>
      <c r="E11" s="24">
        <v>1370</v>
      </c>
      <c r="F11" s="24">
        <v>1302</v>
      </c>
      <c r="G11" s="24">
        <v>1438</v>
      </c>
      <c r="H11" s="24">
        <v>1551</v>
      </c>
      <c r="I11" s="24">
        <v>1378</v>
      </c>
      <c r="J11" s="24">
        <v>729</v>
      </c>
      <c r="K11" s="24">
        <v>362</v>
      </c>
      <c r="L11" s="24">
        <v>354</v>
      </c>
      <c r="M11" s="24">
        <v>299</v>
      </c>
      <c r="N11" s="24">
        <v>266</v>
      </c>
      <c r="O11" s="24">
        <v>321</v>
      </c>
      <c r="P11" s="24">
        <v>270</v>
      </c>
      <c r="Q11" s="24">
        <v>209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293</v>
      </c>
      <c r="AE11" s="24">
        <v>1472</v>
      </c>
      <c r="AF11" s="24"/>
      <c r="AG11" s="24"/>
      <c r="AH11" s="25"/>
      <c r="AI11" s="48">
        <f>SUMIF($D$10:$AH$10,"=平日",D11:AH11)</f>
        <v>9907</v>
      </c>
      <c r="AJ11" s="75">
        <f>SUMIF($D$10:$AH$10,"日祝日",D11:AH11)</f>
        <v>1990</v>
      </c>
      <c r="AL11" s="48">
        <f>SUM(D11:AH11)</f>
        <v>11897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276</v>
      </c>
      <c r="E12" s="30">
        <v>1360</v>
      </c>
      <c r="F12" s="30">
        <v>1392</v>
      </c>
      <c r="G12" s="30">
        <v>1417</v>
      </c>
      <c r="H12" s="30">
        <v>1504</v>
      </c>
      <c r="I12" s="30">
        <v>1420</v>
      </c>
      <c r="J12" s="30">
        <v>711</v>
      </c>
      <c r="K12" s="30">
        <v>328</v>
      </c>
      <c r="L12" s="30">
        <v>303</v>
      </c>
      <c r="M12" s="30">
        <v>309</v>
      </c>
      <c r="N12" s="30">
        <v>306</v>
      </c>
      <c r="O12" s="30">
        <v>319</v>
      </c>
      <c r="P12" s="30">
        <v>335</v>
      </c>
      <c r="Q12" s="30">
        <v>234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0">
        <v>254</v>
      </c>
      <c r="AE12" s="30">
        <v>1373</v>
      </c>
      <c r="AF12" s="30"/>
      <c r="AG12" s="30"/>
      <c r="AH12" s="31"/>
      <c r="AI12" s="48">
        <f t="shared" ref="AI12:AI58" si="32">SUMIF($D$10:$AH$10,"=平日",D12:AH12)</f>
        <v>9872</v>
      </c>
      <c r="AJ12" s="75">
        <f t="shared" ref="AJ12:AJ58" si="33">SUMIF($D$10:$AH$10,"日祝日",D12:AH12)</f>
        <v>1969</v>
      </c>
      <c r="AL12" s="48">
        <f t="shared" ref="AL12:AL26" si="34">SUM(D12:AH12)</f>
        <v>11841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285</v>
      </c>
      <c r="E13" s="30">
        <v>1418</v>
      </c>
      <c r="F13" s="30">
        <v>1377</v>
      </c>
      <c r="G13" s="30">
        <v>1378</v>
      </c>
      <c r="H13" s="30">
        <v>1519</v>
      </c>
      <c r="I13" s="30">
        <v>1364</v>
      </c>
      <c r="J13" s="30">
        <v>669</v>
      </c>
      <c r="K13" s="30">
        <v>337</v>
      </c>
      <c r="L13" s="30">
        <v>321</v>
      </c>
      <c r="M13" s="30">
        <v>308</v>
      </c>
      <c r="N13" s="30">
        <v>311</v>
      </c>
      <c r="O13" s="30">
        <v>301</v>
      </c>
      <c r="P13" s="30">
        <v>327</v>
      </c>
      <c r="Q13" s="30">
        <v>204</v>
      </c>
      <c r="R13" s="30">
        <v>0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0">
        <v>317</v>
      </c>
      <c r="AE13" s="30">
        <v>1453</v>
      </c>
      <c r="AF13" s="30"/>
      <c r="AG13" s="30"/>
      <c r="AH13" s="31"/>
      <c r="AI13" s="48">
        <f t="shared" si="32"/>
        <v>9839</v>
      </c>
      <c r="AJ13" s="75">
        <f t="shared" si="33"/>
        <v>2050</v>
      </c>
      <c r="AL13" s="48">
        <f t="shared" si="34"/>
        <v>11889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249</v>
      </c>
      <c r="E14" s="30">
        <v>1316</v>
      </c>
      <c r="F14" s="30">
        <v>1353</v>
      </c>
      <c r="G14" s="30">
        <v>1350</v>
      </c>
      <c r="H14" s="30">
        <v>1470</v>
      </c>
      <c r="I14" s="30">
        <v>1387</v>
      </c>
      <c r="J14" s="30">
        <v>698</v>
      </c>
      <c r="K14" s="30">
        <v>274</v>
      </c>
      <c r="L14" s="30">
        <v>348</v>
      </c>
      <c r="M14" s="30">
        <v>280</v>
      </c>
      <c r="N14" s="30">
        <v>299</v>
      </c>
      <c r="O14" s="30">
        <v>297</v>
      </c>
      <c r="P14" s="30">
        <v>300</v>
      </c>
      <c r="Q14" s="30">
        <v>267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0">
        <v>349</v>
      </c>
      <c r="AE14" s="30">
        <v>1478</v>
      </c>
      <c r="AF14" s="30"/>
      <c r="AG14" s="30"/>
      <c r="AH14" s="31"/>
      <c r="AI14" s="48">
        <f t="shared" si="32"/>
        <v>9752</v>
      </c>
      <c r="AJ14" s="75">
        <f t="shared" si="33"/>
        <v>1963</v>
      </c>
      <c r="AL14" s="48">
        <f t="shared" si="34"/>
        <v>11715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228</v>
      </c>
      <c r="E15" s="30">
        <v>1272</v>
      </c>
      <c r="F15" s="30">
        <v>1358</v>
      </c>
      <c r="G15" s="30">
        <v>1390</v>
      </c>
      <c r="H15" s="30">
        <v>1480</v>
      </c>
      <c r="I15" s="30">
        <v>1444</v>
      </c>
      <c r="J15" s="30">
        <v>684</v>
      </c>
      <c r="K15" s="30">
        <v>286</v>
      </c>
      <c r="L15" s="30">
        <v>225</v>
      </c>
      <c r="M15" s="30">
        <v>307</v>
      </c>
      <c r="N15" s="30">
        <v>326</v>
      </c>
      <c r="O15" s="30">
        <v>284</v>
      </c>
      <c r="P15" s="30">
        <v>273</v>
      </c>
      <c r="Q15" s="30">
        <v>195</v>
      </c>
      <c r="R15" s="30">
        <v>0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0">
        <v>321</v>
      </c>
      <c r="AE15" s="30">
        <v>1427</v>
      </c>
      <c r="AF15" s="30"/>
      <c r="AG15" s="30"/>
      <c r="AH15" s="31"/>
      <c r="AI15" s="48">
        <f t="shared" si="32"/>
        <v>9677</v>
      </c>
      <c r="AJ15" s="75">
        <f t="shared" si="33"/>
        <v>1823</v>
      </c>
      <c r="AL15" s="48">
        <f t="shared" si="34"/>
        <v>11500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237</v>
      </c>
      <c r="E16" s="30">
        <v>1263</v>
      </c>
      <c r="F16" s="30">
        <v>1377</v>
      </c>
      <c r="G16" s="30">
        <v>1382</v>
      </c>
      <c r="H16" s="30">
        <v>1355</v>
      </c>
      <c r="I16" s="30">
        <v>1380</v>
      </c>
      <c r="J16" s="30">
        <v>506</v>
      </c>
      <c r="K16" s="30">
        <v>244</v>
      </c>
      <c r="L16" s="30">
        <v>329</v>
      </c>
      <c r="M16" s="30">
        <v>344</v>
      </c>
      <c r="N16" s="30">
        <v>363</v>
      </c>
      <c r="O16" s="30">
        <v>316</v>
      </c>
      <c r="P16" s="30">
        <v>292</v>
      </c>
      <c r="Q16" s="30">
        <v>287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330</v>
      </c>
      <c r="AE16" s="30">
        <v>1473</v>
      </c>
      <c r="AF16" s="30"/>
      <c r="AG16" s="30"/>
      <c r="AH16" s="31"/>
      <c r="AI16" s="48">
        <f t="shared" si="32"/>
        <v>9523</v>
      </c>
      <c r="AJ16" s="75">
        <f t="shared" si="33"/>
        <v>1955</v>
      </c>
      <c r="AL16" s="48">
        <f t="shared" si="34"/>
        <v>11478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298</v>
      </c>
      <c r="E17" s="30">
        <v>1303</v>
      </c>
      <c r="F17" s="30">
        <v>1222</v>
      </c>
      <c r="G17" s="30">
        <v>1278</v>
      </c>
      <c r="H17" s="30">
        <v>1207</v>
      </c>
      <c r="I17" s="30">
        <v>1307</v>
      </c>
      <c r="J17" s="30">
        <v>355</v>
      </c>
      <c r="K17" s="30">
        <v>189</v>
      </c>
      <c r="L17" s="30">
        <v>255</v>
      </c>
      <c r="M17" s="30">
        <v>185</v>
      </c>
      <c r="N17" s="30">
        <v>270</v>
      </c>
      <c r="O17" s="30">
        <v>131</v>
      </c>
      <c r="P17" s="30">
        <v>179</v>
      </c>
      <c r="Q17" s="30">
        <v>257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325</v>
      </c>
      <c r="AE17" s="30">
        <v>1341</v>
      </c>
      <c r="AF17" s="30"/>
      <c r="AG17" s="30"/>
      <c r="AH17" s="31"/>
      <c r="AI17" s="48">
        <f t="shared" si="32"/>
        <v>8274</v>
      </c>
      <c r="AJ17" s="75">
        <f t="shared" si="33"/>
        <v>1828</v>
      </c>
      <c r="AL17" s="48">
        <f t="shared" si="34"/>
        <v>10102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274</v>
      </c>
      <c r="E18" s="30">
        <v>1318</v>
      </c>
      <c r="F18" s="30">
        <v>1345</v>
      </c>
      <c r="G18" s="30">
        <v>1210</v>
      </c>
      <c r="H18" s="30">
        <v>1250</v>
      </c>
      <c r="I18" s="30">
        <v>1303</v>
      </c>
      <c r="J18" s="30">
        <v>316</v>
      </c>
      <c r="K18" s="30">
        <v>178</v>
      </c>
      <c r="L18" s="30">
        <v>270</v>
      </c>
      <c r="M18" s="30">
        <v>143</v>
      </c>
      <c r="N18" s="30">
        <v>200</v>
      </c>
      <c r="O18" s="30">
        <v>205</v>
      </c>
      <c r="P18" s="30">
        <v>191</v>
      </c>
      <c r="Q18" s="30">
        <v>225</v>
      </c>
      <c r="R18" s="30">
        <v>0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372</v>
      </c>
      <c r="AE18" s="30">
        <v>1239</v>
      </c>
      <c r="AF18" s="30"/>
      <c r="AG18" s="30"/>
      <c r="AH18" s="31"/>
      <c r="AI18" s="48">
        <f t="shared" si="32"/>
        <v>8251</v>
      </c>
      <c r="AJ18" s="75">
        <f t="shared" si="33"/>
        <v>1788</v>
      </c>
      <c r="AK18" s="48"/>
      <c r="AL18" s="48">
        <f t="shared" si="34"/>
        <v>10039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310</v>
      </c>
      <c r="E19" s="30">
        <v>1446</v>
      </c>
      <c r="F19" s="30">
        <v>1402</v>
      </c>
      <c r="G19" s="30">
        <v>1414</v>
      </c>
      <c r="H19" s="30">
        <v>1385</v>
      </c>
      <c r="I19" s="30">
        <v>1479</v>
      </c>
      <c r="J19" s="30">
        <v>321</v>
      </c>
      <c r="K19" s="30">
        <v>274</v>
      </c>
      <c r="L19" s="30">
        <v>392</v>
      </c>
      <c r="M19" s="30">
        <v>271</v>
      </c>
      <c r="N19" s="30">
        <v>269</v>
      </c>
      <c r="O19" s="30">
        <v>329</v>
      </c>
      <c r="P19" s="30">
        <v>295</v>
      </c>
      <c r="Q19" s="30">
        <v>207</v>
      </c>
      <c r="R19" s="30">
        <v>0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0">
        <v>347</v>
      </c>
      <c r="AE19" s="30">
        <v>1456</v>
      </c>
      <c r="AF19" s="30"/>
      <c r="AG19" s="30"/>
      <c r="AH19" s="31"/>
      <c r="AI19" s="48">
        <f t="shared" si="32"/>
        <v>9490</v>
      </c>
      <c r="AJ19" s="75">
        <f t="shared" si="33"/>
        <v>2107</v>
      </c>
      <c r="AK19" s="48"/>
      <c r="AL19" s="48">
        <f t="shared" si="34"/>
        <v>11597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281</v>
      </c>
      <c r="E20" s="30">
        <v>1399</v>
      </c>
      <c r="F20" s="30">
        <v>1351</v>
      </c>
      <c r="G20" s="30">
        <v>1376</v>
      </c>
      <c r="H20" s="30">
        <v>1394</v>
      </c>
      <c r="I20" s="30">
        <v>1476</v>
      </c>
      <c r="J20" s="30">
        <v>222</v>
      </c>
      <c r="K20" s="30">
        <v>278</v>
      </c>
      <c r="L20" s="30">
        <v>348</v>
      </c>
      <c r="M20" s="30">
        <v>240</v>
      </c>
      <c r="N20" s="30">
        <v>351</v>
      </c>
      <c r="O20" s="30">
        <v>310</v>
      </c>
      <c r="P20" s="30">
        <v>245</v>
      </c>
      <c r="Q20" s="30">
        <v>225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361</v>
      </c>
      <c r="AE20" s="30">
        <v>1442</v>
      </c>
      <c r="AF20" s="30"/>
      <c r="AG20" s="30"/>
      <c r="AH20" s="31"/>
      <c r="AI20" s="48">
        <f t="shared" si="32"/>
        <v>9201</v>
      </c>
      <c r="AJ20" s="75">
        <f t="shared" si="33"/>
        <v>2098</v>
      </c>
      <c r="AK20" s="48"/>
      <c r="AL20" s="48">
        <f t="shared" si="34"/>
        <v>11299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309</v>
      </c>
      <c r="E21" s="30">
        <v>1456</v>
      </c>
      <c r="F21" s="30">
        <v>1408</v>
      </c>
      <c r="G21" s="30">
        <v>1379</v>
      </c>
      <c r="H21" s="30">
        <v>1375</v>
      </c>
      <c r="I21" s="30">
        <v>1431</v>
      </c>
      <c r="J21" s="30">
        <v>231</v>
      </c>
      <c r="K21" s="30">
        <v>326</v>
      </c>
      <c r="L21" s="30">
        <v>352</v>
      </c>
      <c r="M21" s="30">
        <v>307</v>
      </c>
      <c r="N21" s="30">
        <v>268</v>
      </c>
      <c r="O21" s="30">
        <v>278</v>
      </c>
      <c r="P21" s="30">
        <v>285</v>
      </c>
      <c r="Q21" s="30">
        <v>297</v>
      </c>
      <c r="R21" s="30">
        <v>0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383</v>
      </c>
      <c r="AE21" s="30">
        <v>1374</v>
      </c>
      <c r="AF21" s="30"/>
      <c r="AG21" s="30"/>
      <c r="AH21" s="31"/>
      <c r="AI21" s="48">
        <f t="shared" si="32"/>
        <v>9383</v>
      </c>
      <c r="AJ21" s="75">
        <f t="shared" si="33"/>
        <v>2076</v>
      </c>
      <c r="AK21" s="48"/>
      <c r="AL21" s="48">
        <f t="shared" si="34"/>
        <v>11459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366</v>
      </c>
      <c r="E22" s="30">
        <v>1328</v>
      </c>
      <c r="F22" s="30">
        <v>1398</v>
      </c>
      <c r="G22" s="30">
        <v>1411</v>
      </c>
      <c r="H22" s="30">
        <v>1393</v>
      </c>
      <c r="I22" s="30">
        <v>1409</v>
      </c>
      <c r="J22" s="30">
        <v>215</v>
      </c>
      <c r="K22" s="30">
        <v>261</v>
      </c>
      <c r="L22" s="30">
        <v>333</v>
      </c>
      <c r="M22" s="30">
        <v>333</v>
      </c>
      <c r="N22" s="30">
        <v>255</v>
      </c>
      <c r="O22" s="30">
        <v>331</v>
      </c>
      <c r="P22" s="30">
        <v>296</v>
      </c>
      <c r="Q22" s="30">
        <v>253</v>
      </c>
      <c r="R22" s="30">
        <v>0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0">
        <v>382</v>
      </c>
      <c r="AE22" s="30">
        <v>1481</v>
      </c>
      <c r="AF22" s="30"/>
      <c r="AG22" s="30"/>
      <c r="AH22" s="31"/>
      <c r="AI22" s="48">
        <f t="shared" si="32"/>
        <v>9529</v>
      </c>
      <c r="AJ22" s="75">
        <f t="shared" si="33"/>
        <v>1916</v>
      </c>
      <c r="AK22" s="48"/>
      <c r="AL22" s="48">
        <f t="shared" si="34"/>
        <v>11445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355</v>
      </c>
      <c r="E23" s="30">
        <v>1483</v>
      </c>
      <c r="F23" s="30">
        <v>1397</v>
      </c>
      <c r="G23" s="30">
        <v>1450</v>
      </c>
      <c r="H23" s="30">
        <v>1387</v>
      </c>
      <c r="I23" s="30">
        <v>1434</v>
      </c>
      <c r="J23" s="30">
        <v>242</v>
      </c>
      <c r="K23" s="30">
        <v>246</v>
      </c>
      <c r="L23" s="30">
        <v>353</v>
      </c>
      <c r="M23" s="30">
        <v>304</v>
      </c>
      <c r="N23" s="30">
        <v>334</v>
      </c>
      <c r="O23" s="30">
        <v>316</v>
      </c>
      <c r="P23" s="30">
        <v>279</v>
      </c>
      <c r="Q23" s="30">
        <v>247</v>
      </c>
      <c r="R23" s="30">
        <v>0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393</v>
      </c>
      <c r="AE23" s="30">
        <v>1483</v>
      </c>
      <c r="AF23" s="30"/>
      <c r="AG23" s="30"/>
      <c r="AH23" s="31"/>
      <c r="AI23" s="48">
        <f t="shared" si="32"/>
        <v>9533</v>
      </c>
      <c r="AJ23" s="75">
        <f t="shared" si="33"/>
        <v>2170</v>
      </c>
      <c r="AK23" s="48"/>
      <c r="AL23" s="48">
        <f t="shared" si="34"/>
        <v>11703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325</v>
      </c>
      <c r="E24" s="30">
        <v>1440</v>
      </c>
      <c r="F24" s="30">
        <v>1271</v>
      </c>
      <c r="G24" s="30">
        <v>1416</v>
      </c>
      <c r="H24" s="30">
        <v>1324</v>
      </c>
      <c r="I24" s="30">
        <v>1383</v>
      </c>
      <c r="J24" s="30">
        <v>254</v>
      </c>
      <c r="K24" s="30">
        <v>315</v>
      </c>
      <c r="L24" s="30">
        <v>402</v>
      </c>
      <c r="M24" s="30">
        <v>239</v>
      </c>
      <c r="N24" s="30">
        <v>310</v>
      </c>
      <c r="O24" s="30">
        <v>295</v>
      </c>
      <c r="P24" s="30">
        <v>285</v>
      </c>
      <c r="Q24" s="30">
        <v>247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343</v>
      </c>
      <c r="AE24" s="30">
        <v>1427</v>
      </c>
      <c r="AF24" s="30"/>
      <c r="AG24" s="30"/>
      <c r="AH24" s="31"/>
      <c r="AI24" s="48">
        <f t="shared" si="32"/>
        <v>9124</v>
      </c>
      <c r="AJ24" s="75">
        <f t="shared" si="33"/>
        <v>2152</v>
      </c>
      <c r="AK24" s="48"/>
      <c r="AL24" s="48">
        <f t="shared" si="34"/>
        <v>11276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272</v>
      </c>
      <c r="E25" s="30">
        <v>1353</v>
      </c>
      <c r="F25" s="30">
        <v>1268</v>
      </c>
      <c r="G25" s="30">
        <v>1386</v>
      </c>
      <c r="H25" s="30">
        <v>1350</v>
      </c>
      <c r="I25" s="30">
        <v>1408</v>
      </c>
      <c r="J25" s="30">
        <v>222</v>
      </c>
      <c r="K25" s="30">
        <v>268</v>
      </c>
      <c r="L25" s="30">
        <v>378</v>
      </c>
      <c r="M25" s="30">
        <v>303</v>
      </c>
      <c r="N25" s="30">
        <v>314</v>
      </c>
      <c r="O25" s="30">
        <v>284</v>
      </c>
      <c r="P25" s="30">
        <v>346</v>
      </c>
      <c r="Q25" s="30">
        <v>288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331</v>
      </c>
      <c r="AE25" s="30">
        <v>1399</v>
      </c>
      <c r="AF25" s="30"/>
      <c r="AG25" s="30"/>
      <c r="AH25" s="31"/>
      <c r="AI25" s="48">
        <f t="shared" si="32"/>
        <v>9125</v>
      </c>
      <c r="AJ25" s="75">
        <f t="shared" si="33"/>
        <v>2045</v>
      </c>
      <c r="AK25" s="48"/>
      <c r="AL25" s="48">
        <f t="shared" si="34"/>
        <v>11170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325</v>
      </c>
      <c r="E26" s="30">
        <v>1406</v>
      </c>
      <c r="F26" s="30">
        <v>1296</v>
      </c>
      <c r="G26" s="30">
        <v>1424</v>
      </c>
      <c r="H26" s="30">
        <v>1221</v>
      </c>
      <c r="I26" s="30">
        <v>1358</v>
      </c>
      <c r="J26" s="30">
        <v>248</v>
      </c>
      <c r="K26" s="30">
        <v>245</v>
      </c>
      <c r="L26" s="30">
        <v>276</v>
      </c>
      <c r="M26" s="30">
        <v>293</v>
      </c>
      <c r="N26" s="30">
        <v>293</v>
      </c>
      <c r="O26" s="30">
        <v>205</v>
      </c>
      <c r="P26" s="30">
        <v>330</v>
      </c>
      <c r="Q26" s="30">
        <v>246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312</v>
      </c>
      <c r="AE26" s="30">
        <v>1456</v>
      </c>
      <c r="AF26" s="30"/>
      <c r="AG26" s="30"/>
      <c r="AH26" s="31"/>
      <c r="AI26" s="48">
        <f t="shared" si="32"/>
        <v>8959</v>
      </c>
      <c r="AJ26" s="75">
        <f t="shared" si="33"/>
        <v>1975</v>
      </c>
      <c r="AK26" s="48"/>
      <c r="AL26" s="48">
        <f t="shared" si="34"/>
        <v>10934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283</v>
      </c>
      <c r="E27" s="30">
        <v>1477</v>
      </c>
      <c r="F27" s="30">
        <v>1381</v>
      </c>
      <c r="G27" s="30">
        <v>1377</v>
      </c>
      <c r="H27" s="30">
        <v>1417</v>
      </c>
      <c r="I27" s="30">
        <v>1336</v>
      </c>
      <c r="J27" s="30">
        <v>227</v>
      </c>
      <c r="K27" s="30">
        <v>265</v>
      </c>
      <c r="L27" s="30">
        <v>344</v>
      </c>
      <c r="M27" s="30">
        <v>334</v>
      </c>
      <c r="N27" s="30">
        <v>317</v>
      </c>
      <c r="O27" s="30">
        <v>277</v>
      </c>
      <c r="P27" s="30">
        <v>345</v>
      </c>
      <c r="Q27" s="30">
        <v>272</v>
      </c>
      <c r="R27" s="30">
        <v>0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0">
        <v>363</v>
      </c>
      <c r="AE27" s="30">
        <v>1456</v>
      </c>
      <c r="AF27" s="30"/>
      <c r="AG27" s="30"/>
      <c r="AH27" s="31"/>
      <c r="AI27" s="48">
        <f t="shared" si="32"/>
        <v>9333</v>
      </c>
      <c r="AJ27" s="75">
        <f t="shared" si="33"/>
        <v>2138</v>
      </c>
      <c r="AK27" s="48">
        <f t="shared" ref="AK27:AK53" si="35">SUM(D27:AH27)-AJ27</f>
        <v>9333</v>
      </c>
      <c r="AL27" s="75">
        <f>AJ27</f>
        <v>2138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286</v>
      </c>
      <c r="E28" s="30">
        <v>1367</v>
      </c>
      <c r="F28" s="30">
        <v>1364</v>
      </c>
      <c r="G28" s="30">
        <v>1442</v>
      </c>
      <c r="H28" s="30">
        <v>1435</v>
      </c>
      <c r="I28" s="30">
        <v>1324</v>
      </c>
      <c r="J28" s="30">
        <v>251</v>
      </c>
      <c r="K28" s="30">
        <v>303</v>
      </c>
      <c r="L28" s="30">
        <v>332</v>
      </c>
      <c r="M28" s="30">
        <v>339</v>
      </c>
      <c r="N28" s="30">
        <v>287</v>
      </c>
      <c r="O28" s="30">
        <v>241</v>
      </c>
      <c r="P28" s="30">
        <v>293</v>
      </c>
      <c r="Q28" s="30">
        <v>245</v>
      </c>
      <c r="R28" s="30">
        <v>0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0">
        <v>334</v>
      </c>
      <c r="AE28" s="30">
        <v>1405</v>
      </c>
      <c r="AF28" s="30"/>
      <c r="AG28" s="30"/>
      <c r="AH28" s="31"/>
      <c r="AI28" s="48">
        <f t="shared" si="32"/>
        <v>9262</v>
      </c>
      <c r="AJ28" s="75">
        <f t="shared" si="33"/>
        <v>1986</v>
      </c>
      <c r="AK28" s="48">
        <f t="shared" si="35"/>
        <v>9262</v>
      </c>
      <c r="AL28" s="75">
        <f t="shared" ref="AL28:AL54" si="36">AJ28</f>
        <v>1986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242</v>
      </c>
      <c r="E29" s="30">
        <v>1343</v>
      </c>
      <c r="F29" s="30">
        <v>1492</v>
      </c>
      <c r="G29" s="30">
        <v>1329</v>
      </c>
      <c r="H29" s="30">
        <v>1368</v>
      </c>
      <c r="I29" s="30">
        <v>1226</v>
      </c>
      <c r="J29" s="30">
        <v>278</v>
      </c>
      <c r="K29" s="30">
        <v>223</v>
      </c>
      <c r="L29" s="30">
        <v>317</v>
      </c>
      <c r="M29" s="30">
        <v>336</v>
      </c>
      <c r="N29" s="30">
        <v>295</v>
      </c>
      <c r="O29" s="30">
        <v>261</v>
      </c>
      <c r="P29" s="30">
        <v>316</v>
      </c>
      <c r="Q29" s="30">
        <v>0</v>
      </c>
      <c r="R29" s="30">
        <v>0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191</v>
      </c>
      <c r="AE29" s="30">
        <v>1221</v>
      </c>
      <c r="AF29" s="30"/>
      <c r="AG29" s="30"/>
      <c r="AH29" s="31"/>
      <c r="AI29" s="48">
        <f t="shared" si="32"/>
        <v>8483</v>
      </c>
      <c r="AJ29" s="75">
        <f t="shared" si="33"/>
        <v>1955</v>
      </c>
      <c r="AK29" s="48">
        <f t="shared" si="35"/>
        <v>8483</v>
      </c>
      <c r="AL29" s="75">
        <f t="shared" si="36"/>
        <v>1955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206</v>
      </c>
      <c r="E30" s="30">
        <v>1339</v>
      </c>
      <c r="F30" s="30">
        <v>1706</v>
      </c>
      <c r="G30" s="30">
        <v>1203</v>
      </c>
      <c r="H30" s="30">
        <v>1250</v>
      </c>
      <c r="I30" s="30">
        <v>1240</v>
      </c>
      <c r="J30" s="30">
        <v>259</v>
      </c>
      <c r="K30" s="30">
        <v>281</v>
      </c>
      <c r="L30" s="30">
        <v>304</v>
      </c>
      <c r="M30" s="30">
        <v>314</v>
      </c>
      <c r="N30" s="30">
        <v>347</v>
      </c>
      <c r="O30" s="30">
        <v>281</v>
      </c>
      <c r="P30" s="30">
        <v>322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202</v>
      </c>
      <c r="AE30" s="30">
        <v>1168</v>
      </c>
      <c r="AF30" s="30"/>
      <c r="AG30" s="30"/>
      <c r="AH30" s="31"/>
      <c r="AI30" s="48">
        <f t="shared" si="32"/>
        <v>8432</v>
      </c>
      <c r="AJ30" s="75">
        <f t="shared" si="33"/>
        <v>1990</v>
      </c>
      <c r="AK30" s="48">
        <f t="shared" si="35"/>
        <v>8432</v>
      </c>
      <c r="AL30" s="75">
        <f t="shared" si="36"/>
        <v>1990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299</v>
      </c>
      <c r="E31" s="30">
        <v>1413</v>
      </c>
      <c r="F31" s="30">
        <v>1610</v>
      </c>
      <c r="G31" s="30">
        <v>1181</v>
      </c>
      <c r="H31" s="30">
        <v>1229</v>
      </c>
      <c r="I31" s="30">
        <v>1319</v>
      </c>
      <c r="J31" s="30">
        <v>249</v>
      </c>
      <c r="K31" s="30">
        <v>211</v>
      </c>
      <c r="L31" s="30">
        <v>345</v>
      </c>
      <c r="M31" s="30">
        <v>326</v>
      </c>
      <c r="N31" s="30">
        <v>203</v>
      </c>
      <c r="O31" s="30">
        <v>188</v>
      </c>
      <c r="P31" s="30">
        <v>288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271</v>
      </c>
      <c r="AE31" s="30">
        <v>1341</v>
      </c>
      <c r="AF31" s="30"/>
      <c r="AG31" s="30"/>
      <c r="AH31" s="31"/>
      <c r="AI31" s="48">
        <f t="shared" si="32"/>
        <v>8512</v>
      </c>
      <c r="AJ31" s="75">
        <f t="shared" si="33"/>
        <v>1961</v>
      </c>
      <c r="AK31" s="48">
        <f t="shared" si="35"/>
        <v>8512</v>
      </c>
      <c r="AL31" s="75">
        <f t="shared" si="36"/>
        <v>1961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497</v>
      </c>
      <c r="E32" s="30">
        <v>1380</v>
      </c>
      <c r="F32" s="30">
        <v>1361</v>
      </c>
      <c r="G32" s="30">
        <v>1130</v>
      </c>
      <c r="H32" s="30">
        <v>1354</v>
      </c>
      <c r="I32" s="30">
        <v>1257</v>
      </c>
      <c r="J32" s="30">
        <v>232</v>
      </c>
      <c r="K32" s="30">
        <v>155</v>
      </c>
      <c r="L32" s="30">
        <v>353</v>
      </c>
      <c r="M32" s="30">
        <v>266</v>
      </c>
      <c r="N32" s="30">
        <v>315</v>
      </c>
      <c r="O32" s="30">
        <v>244</v>
      </c>
      <c r="P32" s="30">
        <v>237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340</v>
      </c>
      <c r="AE32" s="30">
        <v>1270</v>
      </c>
      <c r="AF32" s="30"/>
      <c r="AG32" s="30"/>
      <c r="AH32" s="31"/>
      <c r="AI32" s="48">
        <f t="shared" si="32"/>
        <v>8343</v>
      </c>
      <c r="AJ32" s="75">
        <f t="shared" si="33"/>
        <v>2048</v>
      </c>
      <c r="AK32" s="48">
        <f t="shared" si="35"/>
        <v>8343</v>
      </c>
      <c r="AL32" s="75">
        <f t="shared" si="36"/>
        <v>2048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399</v>
      </c>
      <c r="E33" s="30">
        <v>1446</v>
      </c>
      <c r="F33" s="30">
        <v>1116</v>
      </c>
      <c r="G33" s="30">
        <v>1274</v>
      </c>
      <c r="H33" s="30">
        <v>1290</v>
      </c>
      <c r="I33" s="30">
        <v>1294</v>
      </c>
      <c r="J33" s="30">
        <v>198</v>
      </c>
      <c r="K33" s="30">
        <v>201</v>
      </c>
      <c r="L33" s="30">
        <v>257</v>
      </c>
      <c r="M33" s="30">
        <v>184</v>
      </c>
      <c r="N33" s="30">
        <v>260</v>
      </c>
      <c r="O33" s="30">
        <v>166</v>
      </c>
      <c r="P33" s="30">
        <v>233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0">
        <v>373</v>
      </c>
      <c r="AE33" s="30">
        <v>1213</v>
      </c>
      <c r="AF33" s="30"/>
      <c r="AG33" s="30"/>
      <c r="AH33" s="31"/>
      <c r="AI33" s="48">
        <f t="shared" si="32"/>
        <v>7941</v>
      </c>
      <c r="AJ33" s="75">
        <f t="shared" si="33"/>
        <v>1963</v>
      </c>
      <c r="AK33" s="48">
        <f t="shared" si="35"/>
        <v>7941</v>
      </c>
      <c r="AL33" s="75">
        <f t="shared" si="36"/>
        <v>1963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598</v>
      </c>
      <c r="E34" s="30">
        <v>1471</v>
      </c>
      <c r="F34" s="30">
        <v>1346</v>
      </c>
      <c r="G34" s="30">
        <v>1333</v>
      </c>
      <c r="H34" s="30">
        <v>1278</v>
      </c>
      <c r="I34" s="30">
        <v>1312</v>
      </c>
      <c r="J34" s="30">
        <v>228</v>
      </c>
      <c r="K34" s="30">
        <v>152</v>
      </c>
      <c r="L34" s="30">
        <v>273</v>
      </c>
      <c r="M34" s="30">
        <v>152</v>
      </c>
      <c r="N34" s="30">
        <v>203</v>
      </c>
      <c r="O34" s="30">
        <v>97</v>
      </c>
      <c r="P34" s="30">
        <v>180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565</v>
      </c>
      <c r="AE34" s="30">
        <v>1299</v>
      </c>
      <c r="AF34" s="30"/>
      <c r="AG34" s="30"/>
      <c r="AH34" s="31"/>
      <c r="AI34" s="48">
        <f t="shared" si="32"/>
        <v>8540</v>
      </c>
      <c r="AJ34" s="75">
        <f t="shared" si="33"/>
        <v>1947</v>
      </c>
      <c r="AK34" s="48">
        <f t="shared" si="35"/>
        <v>8540</v>
      </c>
      <c r="AL34" s="75">
        <f t="shared" si="36"/>
        <v>1947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744</v>
      </c>
      <c r="E35" s="30">
        <v>1463</v>
      </c>
      <c r="F35" s="30">
        <v>1368</v>
      </c>
      <c r="G35" s="30">
        <v>1320</v>
      </c>
      <c r="H35" s="30">
        <v>1217</v>
      </c>
      <c r="I35" s="30">
        <v>1430</v>
      </c>
      <c r="J35" s="30">
        <v>216</v>
      </c>
      <c r="K35" s="30">
        <v>246</v>
      </c>
      <c r="L35" s="30">
        <v>296</v>
      </c>
      <c r="M35" s="30">
        <v>131</v>
      </c>
      <c r="N35" s="30">
        <v>239</v>
      </c>
      <c r="O35" s="30">
        <v>113</v>
      </c>
      <c r="P35" s="30">
        <v>181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0">
        <v>565</v>
      </c>
      <c r="AE35" s="30">
        <v>1280</v>
      </c>
      <c r="AF35" s="30"/>
      <c r="AG35" s="30"/>
      <c r="AH35" s="31"/>
      <c r="AI35" s="48">
        <f t="shared" si="32"/>
        <v>8811</v>
      </c>
      <c r="AJ35" s="75">
        <f t="shared" si="33"/>
        <v>1998</v>
      </c>
      <c r="AK35" s="48">
        <f t="shared" si="35"/>
        <v>8811</v>
      </c>
      <c r="AL35" s="75">
        <f t="shared" si="36"/>
        <v>1998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762</v>
      </c>
      <c r="E36" s="30">
        <v>1552</v>
      </c>
      <c r="F36" s="30">
        <v>1419</v>
      </c>
      <c r="G36" s="30">
        <v>1346</v>
      </c>
      <c r="H36" s="30">
        <v>1251</v>
      </c>
      <c r="I36" s="30">
        <v>1378</v>
      </c>
      <c r="J36" s="30">
        <v>205</v>
      </c>
      <c r="K36" s="30">
        <v>258</v>
      </c>
      <c r="L36" s="30">
        <v>295</v>
      </c>
      <c r="M36" s="30">
        <v>114</v>
      </c>
      <c r="N36" s="30">
        <v>286</v>
      </c>
      <c r="O36" s="30">
        <v>118</v>
      </c>
      <c r="P36" s="30">
        <v>306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0">
        <v>680</v>
      </c>
      <c r="AE36" s="30">
        <v>1338</v>
      </c>
      <c r="AF36" s="30"/>
      <c r="AG36" s="30"/>
      <c r="AH36" s="31"/>
      <c r="AI36" s="48">
        <f t="shared" si="32"/>
        <v>9175</v>
      </c>
      <c r="AJ36" s="75">
        <f t="shared" si="33"/>
        <v>2133</v>
      </c>
      <c r="AK36" s="48">
        <f t="shared" si="35"/>
        <v>9175</v>
      </c>
      <c r="AL36" s="75">
        <f t="shared" si="36"/>
        <v>2133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889</v>
      </c>
      <c r="E37" s="30">
        <v>1479</v>
      </c>
      <c r="F37" s="30">
        <v>1263</v>
      </c>
      <c r="G37" s="30">
        <v>1439</v>
      </c>
      <c r="H37" s="30">
        <v>1234</v>
      </c>
      <c r="I37" s="30">
        <v>1366</v>
      </c>
      <c r="J37" s="30">
        <v>235</v>
      </c>
      <c r="K37" s="30">
        <v>224</v>
      </c>
      <c r="L37" s="30">
        <v>333</v>
      </c>
      <c r="M37" s="30">
        <v>224</v>
      </c>
      <c r="N37" s="30">
        <v>182</v>
      </c>
      <c r="O37" s="30">
        <v>107</v>
      </c>
      <c r="P37" s="30">
        <v>210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772</v>
      </c>
      <c r="AE37" s="30">
        <v>1301</v>
      </c>
      <c r="AF37" s="30"/>
      <c r="AG37" s="30"/>
      <c r="AH37" s="31"/>
      <c r="AI37" s="48">
        <f t="shared" si="32"/>
        <v>9264</v>
      </c>
      <c r="AJ37" s="75">
        <f t="shared" si="33"/>
        <v>1994</v>
      </c>
      <c r="AK37" s="48">
        <f t="shared" si="35"/>
        <v>9264</v>
      </c>
      <c r="AL37" s="75">
        <f t="shared" si="36"/>
        <v>1994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944</v>
      </c>
      <c r="E38" s="30">
        <v>1507</v>
      </c>
      <c r="F38" s="30">
        <v>1429</v>
      </c>
      <c r="G38" s="30">
        <v>1354</v>
      </c>
      <c r="H38" s="30">
        <v>1303</v>
      </c>
      <c r="I38" s="30">
        <v>1485</v>
      </c>
      <c r="J38" s="30">
        <v>215</v>
      </c>
      <c r="K38" s="30">
        <v>215</v>
      </c>
      <c r="L38" s="30">
        <v>262</v>
      </c>
      <c r="M38" s="30">
        <v>223</v>
      </c>
      <c r="N38" s="30">
        <v>207</v>
      </c>
      <c r="O38" s="30">
        <v>123</v>
      </c>
      <c r="P38" s="30">
        <v>183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766</v>
      </c>
      <c r="AE38" s="30">
        <v>1407</v>
      </c>
      <c r="AF38" s="30"/>
      <c r="AG38" s="30"/>
      <c r="AH38" s="31"/>
      <c r="AI38" s="48">
        <f t="shared" si="32"/>
        <v>9647</v>
      </c>
      <c r="AJ38" s="75">
        <f t="shared" si="33"/>
        <v>1976</v>
      </c>
      <c r="AK38" s="48">
        <f t="shared" si="35"/>
        <v>9647</v>
      </c>
      <c r="AL38" s="75">
        <f t="shared" si="36"/>
        <v>1976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1039</v>
      </c>
      <c r="E39" s="30">
        <v>1473</v>
      </c>
      <c r="F39" s="30">
        <v>1464</v>
      </c>
      <c r="G39" s="30">
        <v>1355</v>
      </c>
      <c r="H39" s="30">
        <v>1361</v>
      </c>
      <c r="I39" s="30">
        <v>1480</v>
      </c>
      <c r="J39" s="30">
        <v>218</v>
      </c>
      <c r="K39" s="30">
        <v>217</v>
      </c>
      <c r="L39" s="30">
        <v>303</v>
      </c>
      <c r="M39" s="30">
        <v>137</v>
      </c>
      <c r="N39" s="30">
        <v>262</v>
      </c>
      <c r="O39" s="30">
        <v>56</v>
      </c>
      <c r="P39" s="30">
        <v>149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966</v>
      </c>
      <c r="AE39" s="30">
        <v>1412</v>
      </c>
      <c r="AF39" s="30"/>
      <c r="AG39" s="30"/>
      <c r="AH39" s="31"/>
      <c r="AI39" s="48">
        <f t="shared" si="32"/>
        <v>9854</v>
      </c>
      <c r="AJ39" s="75">
        <f t="shared" si="33"/>
        <v>2038</v>
      </c>
      <c r="AK39" s="48">
        <f t="shared" si="35"/>
        <v>9854</v>
      </c>
      <c r="AL39" s="75">
        <f t="shared" si="36"/>
        <v>2038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1249</v>
      </c>
      <c r="E40" s="30">
        <v>1445</v>
      </c>
      <c r="F40" s="30">
        <v>1407</v>
      </c>
      <c r="G40" s="30">
        <v>1394</v>
      </c>
      <c r="H40" s="30">
        <v>1208</v>
      </c>
      <c r="I40" s="30">
        <v>1350</v>
      </c>
      <c r="J40" s="30">
        <v>160</v>
      </c>
      <c r="K40" s="30">
        <v>303</v>
      </c>
      <c r="L40" s="30">
        <v>313</v>
      </c>
      <c r="M40" s="30">
        <v>103</v>
      </c>
      <c r="N40" s="30">
        <v>264</v>
      </c>
      <c r="O40" s="30">
        <v>128</v>
      </c>
      <c r="P40" s="30">
        <v>160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952</v>
      </c>
      <c r="AE40" s="30">
        <v>1254</v>
      </c>
      <c r="AF40" s="30"/>
      <c r="AG40" s="30"/>
      <c r="AH40" s="31"/>
      <c r="AI40" s="48">
        <f t="shared" si="32"/>
        <v>9668</v>
      </c>
      <c r="AJ40" s="75">
        <f t="shared" si="33"/>
        <v>2022</v>
      </c>
      <c r="AK40" s="48">
        <f t="shared" si="35"/>
        <v>9668</v>
      </c>
      <c r="AL40" s="75">
        <f t="shared" si="36"/>
        <v>2022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1371</v>
      </c>
      <c r="E41" s="30">
        <v>1440</v>
      </c>
      <c r="F41" s="30">
        <v>1257</v>
      </c>
      <c r="G41" s="30">
        <v>1327</v>
      </c>
      <c r="H41" s="30">
        <v>1101</v>
      </c>
      <c r="I41" s="30">
        <v>1256</v>
      </c>
      <c r="J41" s="30">
        <v>173</v>
      </c>
      <c r="K41" s="30">
        <v>217</v>
      </c>
      <c r="L41" s="30">
        <v>252</v>
      </c>
      <c r="M41" s="30">
        <v>68</v>
      </c>
      <c r="N41" s="30">
        <v>121</v>
      </c>
      <c r="O41" s="30">
        <v>92</v>
      </c>
      <c r="P41" s="30">
        <v>144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969</v>
      </c>
      <c r="AE41" s="30">
        <v>1300</v>
      </c>
      <c r="AF41" s="30"/>
      <c r="AG41" s="30"/>
      <c r="AH41" s="31"/>
      <c r="AI41" s="48">
        <f t="shared" si="32"/>
        <v>9275</v>
      </c>
      <c r="AJ41" s="75">
        <f t="shared" si="33"/>
        <v>1813</v>
      </c>
      <c r="AK41" s="48">
        <f t="shared" si="35"/>
        <v>9275</v>
      </c>
      <c r="AL41" s="75">
        <f t="shared" si="36"/>
        <v>1813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1314</v>
      </c>
      <c r="E42" s="30">
        <v>1337</v>
      </c>
      <c r="F42" s="30">
        <v>1299</v>
      </c>
      <c r="G42" s="30">
        <v>1226</v>
      </c>
      <c r="H42" s="30">
        <v>1216</v>
      </c>
      <c r="I42" s="30">
        <v>1260</v>
      </c>
      <c r="J42" s="30">
        <v>132</v>
      </c>
      <c r="K42" s="30">
        <v>212</v>
      </c>
      <c r="L42" s="30">
        <v>240</v>
      </c>
      <c r="M42" s="30">
        <v>30</v>
      </c>
      <c r="N42" s="30">
        <v>176</v>
      </c>
      <c r="O42" s="30">
        <v>110</v>
      </c>
      <c r="P42" s="30">
        <v>107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1228</v>
      </c>
      <c r="AE42" s="30">
        <v>1179</v>
      </c>
      <c r="AF42" s="30"/>
      <c r="AG42" s="30"/>
      <c r="AH42" s="31"/>
      <c r="AI42" s="48">
        <f t="shared" si="32"/>
        <v>9313</v>
      </c>
      <c r="AJ42" s="75">
        <f t="shared" si="33"/>
        <v>1753</v>
      </c>
      <c r="AK42" s="48">
        <f t="shared" si="35"/>
        <v>9313</v>
      </c>
      <c r="AL42" s="75">
        <f t="shared" si="36"/>
        <v>1753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1378</v>
      </c>
      <c r="E43" s="30">
        <v>1446</v>
      </c>
      <c r="F43" s="30">
        <v>1434</v>
      </c>
      <c r="G43" s="30">
        <v>1436</v>
      </c>
      <c r="H43" s="30">
        <v>1370</v>
      </c>
      <c r="I43" s="30">
        <v>1135</v>
      </c>
      <c r="J43" s="30">
        <v>229</v>
      </c>
      <c r="K43" s="30">
        <v>346</v>
      </c>
      <c r="L43" s="30">
        <v>357</v>
      </c>
      <c r="M43" s="30">
        <v>172</v>
      </c>
      <c r="N43" s="30">
        <v>305</v>
      </c>
      <c r="O43" s="30">
        <v>243</v>
      </c>
      <c r="P43" s="30">
        <v>304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1313</v>
      </c>
      <c r="AE43" s="30">
        <v>1236</v>
      </c>
      <c r="AF43" s="30"/>
      <c r="AG43" s="30"/>
      <c r="AH43" s="31"/>
      <c r="AI43" s="48">
        <f t="shared" si="32"/>
        <v>10596</v>
      </c>
      <c r="AJ43" s="75">
        <f t="shared" si="33"/>
        <v>2108</v>
      </c>
      <c r="AK43" s="48">
        <f t="shared" si="35"/>
        <v>10596</v>
      </c>
      <c r="AL43" s="75">
        <f t="shared" si="36"/>
        <v>2108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1315</v>
      </c>
      <c r="E44" s="30">
        <v>1396</v>
      </c>
      <c r="F44" s="30">
        <v>1490</v>
      </c>
      <c r="G44" s="30">
        <v>1399</v>
      </c>
      <c r="H44" s="30">
        <v>1373</v>
      </c>
      <c r="I44" s="30">
        <v>1154</v>
      </c>
      <c r="J44" s="30">
        <v>274</v>
      </c>
      <c r="K44" s="30">
        <v>372</v>
      </c>
      <c r="L44" s="30">
        <v>294</v>
      </c>
      <c r="M44" s="30">
        <v>255</v>
      </c>
      <c r="N44" s="30">
        <v>263</v>
      </c>
      <c r="O44" s="30">
        <v>231</v>
      </c>
      <c r="P44" s="30">
        <v>161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1410</v>
      </c>
      <c r="AE44" s="30">
        <v>1324</v>
      </c>
      <c r="AF44" s="30"/>
      <c r="AG44" s="30"/>
      <c r="AH44" s="31"/>
      <c r="AI44" s="48">
        <f t="shared" si="32"/>
        <v>10758</v>
      </c>
      <c r="AJ44" s="75">
        <f t="shared" si="33"/>
        <v>1953</v>
      </c>
      <c r="AK44" s="48">
        <f t="shared" si="35"/>
        <v>10758</v>
      </c>
      <c r="AL44" s="75">
        <f t="shared" si="36"/>
        <v>1953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1305</v>
      </c>
      <c r="E45" s="30">
        <v>1524</v>
      </c>
      <c r="F45" s="30">
        <v>1351</v>
      </c>
      <c r="G45" s="30">
        <v>1361</v>
      </c>
      <c r="H45" s="30">
        <v>1348</v>
      </c>
      <c r="I45" s="30">
        <v>1269</v>
      </c>
      <c r="J45" s="30">
        <v>217</v>
      </c>
      <c r="K45" s="30">
        <v>358</v>
      </c>
      <c r="L45" s="30">
        <v>292</v>
      </c>
      <c r="M45" s="30">
        <v>233</v>
      </c>
      <c r="N45" s="30">
        <v>275</v>
      </c>
      <c r="O45" s="30">
        <v>194</v>
      </c>
      <c r="P45" s="30">
        <v>209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1471</v>
      </c>
      <c r="AE45" s="30">
        <v>1336</v>
      </c>
      <c r="AF45" s="30"/>
      <c r="AG45" s="30"/>
      <c r="AH45" s="31"/>
      <c r="AI45" s="48">
        <f t="shared" si="32"/>
        <v>10652</v>
      </c>
      <c r="AJ45" s="75">
        <f t="shared" si="33"/>
        <v>2091</v>
      </c>
      <c r="AK45" s="48">
        <f t="shared" si="35"/>
        <v>10652</v>
      </c>
      <c r="AL45" s="75">
        <f t="shared" si="36"/>
        <v>2091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1328</v>
      </c>
      <c r="E46" s="30">
        <v>1475</v>
      </c>
      <c r="F46" s="30">
        <v>1388</v>
      </c>
      <c r="G46" s="30">
        <v>1386</v>
      </c>
      <c r="H46" s="30">
        <v>1462</v>
      </c>
      <c r="I46" s="30">
        <v>1151</v>
      </c>
      <c r="J46" s="30">
        <v>313</v>
      </c>
      <c r="K46" s="30">
        <v>290</v>
      </c>
      <c r="L46" s="30">
        <v>312</v>
      </c>
      <c r="M46" s="30">
        <v>274</v>
      </c>
      <c r="N46" s="30">
        <v>328</v>
      </c>
      <c r="O46" s="30">
        <v>216</v>
      </c>
      <c r="P46" s="30">
        <v>241</v>
      </c>
      <c r="Q46" s="30">
        <v>0</v>
      </c>
      <c r="R46" s="30">
        <v>0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1493</v>
      </c>
      <c r="AE46" s="30">
        <v>1424</v>
      </c>
      <c r="AF46" s="30"/>
      <c r="AG46" s="30"/>
      <c r="AH46" s="31"/>
      <c r="AI46" s="48">
        <f t="shared" si="32"/>
        <v>10966</v>
      </c>
      <c r="AJ46" s="75">
        <f t="shared" si="33"/>
        <v>2115</v>
      </c>
      <c r="AK46" s="48">
        <f t="shared" si="35"/>
        <v>10966</v>
      </c>
      <c r="AL46" s="75">
        <f t="shared" si="36"/>
        <v>2115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1363</v>
      </c>
      <c r="E47" s="30">
        <v>1424</v>
      </c>
      <c r="F47" s="30">
        <v>1315</v>
      </c>
      <c r="G47" s="30">
        <v>1329</v>
      </c>
      <c r="H47" s="30">
        <v>1329</v>
      </c>
      <c r="I47" s="30">
        <v>1192</v>
      </c>
      <c r="J47" s="30">
        <v>206</v>
      </c>
      <c r="K47" s="30">
        <v>368</v>
      </c>
      <c r="L47" s="30">
        <v>370</v>
      </c>
      <c r="M47" s="30">
        <v>209</v>
      </c>
      <c r="N47" s="30">
        <v>335</v>
      </c>
      <c r="O47" s="30">
        <v>276</v>
      </c>
      <c r="P47" s="30">
        <v>180</v>
      </c>
      <c r="Q47" s="30">
        <v>0</v>
      </c>
      <c r="R47" s="30">
        <v>0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0">
        <v>1442</v>
      </c>
      <c r="AE47" s="30">
        <v>1476</v>
      </c>
      <c r="AF47" s="30"/>
      <c r="AG47" s="30"/>
      <c r="AH47" s="31"/>
      <c r="AI47" s="48">
        <f t="shared" si="32"/>
        <v>10685</v>
      </c>
      <c r="AJ47" s="75">
        <f t="shared" si="33"/>
        <v>2129</v>
      </c>
      <c r="AK47" s="48">
        <f t="shared" si="35"/>
        <v>10685</v>
      </c>
      <c r="AL47" s="75">
        <f t="shared" si="36"/>
        <v>2129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1447</v>
      </c>
      <c r="E48" s="30">
        <v>1339</v>
      </c>
      <c r="F48" s="30">
        <v>1389</v>
      </c>
      <c r="G48" s="30">
        <v>1426</v>
      </c>
      <c r="H48" s="30">
        <v>1361</v>
      </c>
      <c r="I48" s="30">
        <v>1376</v>
      </c>
      <c r="J48" s="30">
        <v>198</v>
      </c>
      <c r="K48" s="30">
        <v>320</v>
      </c>
      <c r="L48" s="30">
        <v>369</v>
      </c>
      <c r="M48" s="30">
        <v>312</v>
      </c>
      <c r="N48" s="30">
        <v>345</v>
      </c>
      <c r="O48" s="30">
        <v>241</v>
      </c>
      <c r="P48" s="30">
        <v>122</v>
      </c>
      <c r="Q48" s="30">
        <v>0</v>
      </c>
      <c r="R48" s="30">
        <v>0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0">
        <v>1429</v>
      </c>
      <c r="AE48" s="30">
        <v>1439</v>
      </c>
      <c r="AF48" s="30"/>
      <c r="AG48" s="30"/>
      <c r="AH48" s="31"/>
      <c r="AI48" s="48">
        <f t="shared" si="32"/>
        <v>11060</v>
      </c>
      <c r="AJ48" s="75">
        <f t="shared" si="33"/>
        <v>2053</v>
      </c>
      <c r="AK48" s="48">
        <f t="shared" si="35"/>
        <v>11060</v>
      </c>
      <c r="AL48" s="75">
        <f t="shared" si="36"/>
        <v>2053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1449</v>
      </c>
      <c r="E49" s="30">
        <v>1394</v>
      </c>
      <c r="F49" s="30">
        <v>1345</v>
      </c>
      <c r="G49" s="30">
        <v>1417</v>
      </c>
      <c r="H49" s="30">
        <v>1375</v>
      </c>
      <c r="I49" s="30">
        <v>1211</v>
      </c>
      <c r="J49" s="30">
        <v>272</v>
      </c>
      <c r="K49" s="30">
        <v>344</v>
      </c>
      <c r="L49" s="30">
        <v>346</v>
      </c>
      <c r="M49" s="30">
        <v>249</v>
      </c>
      <c r="N49" s="30">
        <v>322</v>
      </c>
      <c r="O49" s="30">
        <v>283</v>
      </c>
      <c r="P49" s="30">
        <v>203</v>
      </c>
      <c r="Q49" s="30">
        <v>0</v>
      </c>
      <c r="R49" s="30">
        <v>0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0">
        <v>1468</v>
      </c>
      <c r="AE49" s="30">
        <v>1516</v>
      </c>
      <c r="AF49" s="30"/>
      <c r="AG49" s="30"/>
      <c r="AH49" s="31"/>
      <c r="AI49" s="48">
        <f t="shared" si="32"/>
        <v>11132</v>
      </c>
      <c r="AJ49" s="75">
        <f t="shared" si="33"/>
        <v>2062</v>
      </c>
      <c r="AK49" s="48">
        <f t="shared" si="35"/>
        <v>11132</v>
      </c>
      <c r="AL49" s="75">
        <f t="shared" si="36"/>
        <v>2062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1422</v>
      </c>
      <c r="E50" s="30">
        <v>1362</v>
      </c>
      <c r="F50" s="30">
        <v>1371</v>
      </c>
      <c r="G50" s="30">
        <v>1462</v>
      </c>
      <c r="H50" s="30">
        <v>1299</v>
      </c>
      <c r="I50" s="30">
        <v>1181</v>
      </c>
      <c r="J50" s="30">
        <v>268</v>
      </c>
      <c r="K50" s="30">
        <v>308</v>
      </c>
      <c r="L50" s="30">
        <v>328</v>
      </c>
      <c r="M50" s="30">
        <v>288</v>
      </c>
      <c r="N50" s="30">
        <v>299</v>
      </c>
      <c r="O50" s="30">
        <v>315</v>
      </c>
      <c r="P50" s="30">
        <v>78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1</v>
      </c>
      <c r="AD50" s="30">
        <v>1479</v>
      </c>
      <c r="AE50" s="30">
        <v>1487</v>
      </c>
      <c r="AF50" s="30"/>
      <c r="AG50" s="30"/>
      <c r="AH50" s="31"/>
      <c r="AI50" s="48">
        <f t="shared" si="32"/>
        <v>10959</v>
      </c>
      <c r="AJ50" s="75">
        <f t="shared" si="33"/>
        <v>1989</v>
      </c>
      <c r="AK50" s="48">
        <f t="shared" si="35"/>
        <v>10959</v>
      </c>
      <c r="AL50" s="75">
        <f t="shared" si="36"/>
        <v>1989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1448</v>
      </c>
      <c r="E51" s="30">
        <v>1408</v>
      </c>
      <c r="F51" s="30">
        <v>1425</v>
      </c>
      <c r="G51" s="30">
        <v>1369</v>
      </c>
      <c r="H51" s="30">
        <v>1358</v>
      </c>
      <c r="I51" s="30">
        <v>1278</v>
      </c>
      <c r="J51" s="30">
        <v>293</v>
      </c>
      <c r="K51" s="30">
        <v>333</v>
      </c>
      <c r="L51" s="30">
        <v>312</v>
      </c>
      <c r="M51" s="30">
        <v>247</v>
      </c>
      <c r="N51" s="30">
        <v>279</v>
      </c>
      <c r="O51" s="30">
        <v>259</v>
      </c>
      <c r="P51" s="30">
        <v>202</v>
      </c>
      <c r="Q51" s="30">
        <v>0</v>
      </c>
      <c r="R51" s="30">
        <v>0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355</v>
      </c>
      <c r="AD51" s="30">
        <v>1479</v>
      </c>
      <c r="AE51" s="30">
        <v>1376</v>
      </c>
      <c r="AF51" s="30"/>
      <c r="AG51" s="30"/>
      <c r="AH51" s="31"/>
      <c r="AI51" s="48">
        <f t="shared" si="32"/>
        <v>11422</v>
      </c>
      <c r="AJ51" s="75">
        <f t="shared" si="33"/>
        <v>1999</v>
      </c>
      <c r="AK51" s="48">
        <f t="shared" si="35"/>
        <v>11422</v>
      </c>
      <c r="AL51" s="75">
        <f t="shared" si="36"/>
        <v>1999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1358</v>
      </c>
      <c r="E52" s="30">
        <v>1352</v>
      </c>
      <c r="F52" s="30">
        <v>1370</v>
      </c>
      <c r="G52" s="30">
        <v>1485</v>
      </c>
      <c r="H52" s="30">
        <v>1458</v>
      </c>
      <c r="I52" s="30">
        <v>1269</v>
      </c>
      <c r="J52" s="30">
        <v>264</v>
      </c>
      <c r="K52" s="30">
        <v>352</v>
      </c>
      <c r="L52" s="30">
        <v>331</v>
      </c>
      <c r="M52" s="30">
        <v>257</v>
      </c>
      <c r="N52" s="30">
        <v>303</v>
      </c>
      <c r="O52" s="30">
        <v>311</v>
      </c>
      <c r="P52" s="30">
        <v>119</v>
      </c>
      <c r="Q52" s="30">
        <v>0</v>
      </c>
      <c r="R52" s="30">
        <v>0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30">
        <v>388</v>
      </c>
      <c r="AD52" s="30">
        <v>1454</v>
      </c>
      <c r="AE52" s="30">
        <v>1389</v>
      </c>
      <c r="AF52" s="30"/>
      <c r="AG52" s="30"/>
      <c r="AH52" s="31"/>
      <c r="AI52" s="48">
        <f t="shared" si="32"/>
        <v>11474</v>
      </c>
      <c r="AJ52" s="75">
        <f t="shared" si="33"/>
        <v>1986</v>
      </c>
      <c r="AK52" s="48">
        <f t="shared" si="35"/>
        <v>11474</v>
      </c>
      <c r="AL52" s="75">
        <f t="shared" si="36"/>
        <v>1986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1352</v>
      </c>
      <c r="E53" s="30">
        <v>1320</v>
      </c>
      <c r="F53" s="30">
        <v>1350</v>
      </c>
      <c r="G53" s="30">
        <v>1318</v>
      </c>
      <c r="H53" s="30">
        <v>1317</v>
      </c>
      <c r="I53" s="30">
        <v>1333</v>
      </c>
      <c r="J53" s="30">
        <v>328</v>
      </c>
      <c r="K53" s="30">
        <v>378</v>
      </c>
      <c r="L53" s="30">
        <v>358</v>
      </c>
      <c r="M53" s="30">
        <v>248</v>
      </c>
      <c r="N53" s="30">
        <v>299</v>
      </c>
      <c r="O53" s="30">
        <v>294</v>
      </c>
      <c r="P53" s="30">
        <v>146</v>
      </c>
      <c r="Q53" s="30">
        <v>0</v>
      </c>
      <c r="R53" s="30">
        <v>0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337</v>
      </c>
      <c r="AD53" s="30">
        <v>1398</v>
      </c>
      <c r="AE53" s="30">
        <v>1286</v>
      </c>
      <c r="AF53" s="30"/>
      <c r="AG53" s="30"/>
      <c r="AH53" s="31"/>
      <c r="AI53" s="48">
        <f t="shared" si="32"/>
        <v>11085</v>
      </c>
      <c r="AJ53" s="75">
        <f t="shared" si="33"/>
        <v>1977</v>
      </c>
      <c r="AK53" s="48">
        <f t="shared" si="35"/>
        <v>11085</v>
      </c>
      <c r="AL53" s="75">
        <f t="shared" si="36"/>
        <v>1977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1346</v>
      </c>
      <c r="E54" s="30">
        <v>1170</v>
      </c>
      <c r="F54" s="30">
        <v>1181</v>
      </c>
      <c r="G54" s="30">
        <v>1320</v>
      </c>
      <c r="H54" s="30">
        <v>1166</v>
      </c>
      <c r="I54" s="30">
        <v>1225</v>
      </c>
      <c r="J54" s="30">
        <v>301</v>
      </c>
      <c r="K54" s="30">
        <v>361</v>
      </c>
      <c r="L54" s="30">
        <v>318</v>
      </c>
      <c r="M54" s="30">
        <v>278</v>
      </c>
      <c r="N54" s="30">
        <v>298</v>
      </c>
      <c r="O54" s="30">
        <v>289</v>
      </c>
      <c r="P54" s="30">
        <v>205</v>
      </c>
      <c r="Q54" s="30">
        <v>0</v>
      </c>
      <c r="R54" s="30">
        <v>0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227</v>
      </c>
      <c r="AD54" s="30">
        <v>1234</v>
      </c>
      <c r="AE54" s="30">
        <v>1309</v>
      </c>
      <c r="AF54" s="30"/>
      <c r="AG54" s="30"/>
      <c r="AH54" s="31"/>
      <c r="AI54" s="48">
        <f t="shared" si="32"/>
        <v>10442</v>
      </c>
      <c r="AJ54" s="75">
        <f t="shared" si="33"/>
        <v>1786</v>
      </c>
      <c r="AK54" s="48">
        <f>SUM(D54:AH54)-AJ54</f>
        <v>10442</v>
      </c>
      <c r="AL54" s="75">
        <f t="shared" si="36"/>
        <v>1786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1424</v>
      </c>
      <c r="E55" s="30">
        <v>1266</v>
      </c>
      <c r="F55" s="30">
        <v>1311</v>
      </c>
      <c r="G55" s="30">
        <v>1509</v>
      </c>
      <c r="H55" s="30">
        <v>1486</v>
      </c>
      <c r="I55" s="30">
        <v>1077</v>
      </c>
      <c r="J55" s="30">
        <v>333</v>
      </c>
      <c r="K55" s="30">
        <v>382</v>
      </c>
      <c r="L55" s="30">
        <v>328</v>
      </c>
      <c r="M55" s="30">
        <v>300</v>
      </c>
      <c r="N55" s="30">
        <v>315</v>
      </c>
      <c r="O55" s="30">
        <v>318</v>
      </c>
      <c r="P55" s="30">
        <v>182</v>
      </c>
      <c r="Q55" s="30">
        <v>0</v>
      </c>
      <c r="R55" s="30">
        <v>0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384</v>
      </c>
      <c r="AD55" s="30">
        <v>1468</v>
      </c>
      <c r="AE55" s="30">
        <v>1476</v>
      </c>
      <c r="AF55" s="30"/>
      <c r="AG55" s="30"/>
      <c r="AH55" s="31"/>
      <c r="AI55" s="48">
        <f t="shared" si="32"/>
        <v>11650</v>
      </c>
      <c r="AJ55" s="75">
        <f t="shared" si="33"/>
        <v>1909</v>
      </c>
      <c r="AL55" s="48">
        <f t="shared" ref="AL55:AL58" si="37">SUM(D55:AH55)</f>
        <v>13559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1354</v>
      </c>
      <c r="E56" s="30">
        <v>1356</v>
      </c>
      <c r="F56" s="30">
        <v>1365</v>
      </c>
      <c r="G56" s="30">
        <v>1495</v>
      </c>
      <c r="H56" s="30">
        <v>1447</v>
      </c>
      <c r="I56" s="30">
        <v>867</v>
      </c>
      <c r="J56" s="30">
        <v>339</v>
      </c>
      <c r="K56" s="30">
        <v>377</v>
      </c>
      <c r="L56" s="30">
        <v>312</v>
      </c>
      <c r="M56" s="30">
        <v>296</v>
      </c>
      <c r="N56" s="30">
        <v>303</v>
      </c>
      <c r="O56" s="30">
        <v>352</v>
      </c>
      <c r="P56" s="30">
        <v>111</v>
      </c>
      <c r="Q56" s="30">
        <v>0</v>
      </c>
      <c r="R56" s="30">
        <v>0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385</v>
      </c>
      <c r="AD56" s="30">
        <v>1457</v>
      </c>
      <c r="AE56" s="30">
        <v>1396</v>
      </c>
      <c r="AF56" s="30"/>
      <c r="AG56" s="30"/>
      <c r="AH56" s="31"/>
      <c r="AI56" s="48">
        <f t="shared" si="32"/>
        <v>11241</v>
      </c>
      <c r="AJ56" s="75">
        <f t="shared" si="33"/>
        <v>1971</v>
      </c>
      <c r="AL56" s="48">
        <f t="shared" si="37"/>
        <v>13212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1248</v>
      </c>
      <c r="E57" s="30">
        <v>1415</v>
      </c>
      <c r="F57" s="30">
        <v>1346</v>
      </c>
      <c r="G57" s="30">
        <v>1488</v>
      </c>
      <c r="H57" s="30">
        <v>1288</v>
      </c>
      <c r="I57" s="30">
        <v>731</v>
      </c>
      <c r="J57" s="30">
        <v>310</v>
      </c>
      <c r="K57" s="30">
        <v>337</v>
      </c>
      <c r="L57" s="30">
        <v>330</v>
      </c>
      <c r="M57" s="30">
        <v>229</v>
      </c>
      <c r="N57" s="30">
        <v>318</v>
      </c>
      <c r="O57" s="30">
        <v>332</v>
      </c>
      <c r="P57" s="30">
        <v>168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30">
        <v>301</v>
      </c>
      <c r="AD57" s="30">
        <v>1424</v>
      </c>
      <c r="AE57" s="30">
        <v>1412</v>
      </c>
      <c r="AF57" s="30"/>
      <c r="AG57" s="30"/>
      <c r="AH57" s="31"/>
      <c r="AI57" s="48">
        <f t="shared" si="32"/>
        <v>10614</v>
      </c>
      <c r="AJ57" s="75">
        <f t="shared" si="33"/>
        <v>2063</v>
      </c>
      <c r="AL57" s="48">
        <f t="shared" si="37"/>
        <v>12677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1496</v>
      </c>
      <c r="E58" s="34">
        <v>1392</v>
      </c>
      <c r="F58" s="34">
        <v>1451</v>
      </c>
      <c r="G58" s="34">
        <v>1495</v>
      </c>
      <c r="H58" s="34">
        <v>1331</v>
      </c>
      <c r="I58" s="34">
        <v>752</v>
      </c>
      <c r="J58" s="34">
        <v>343</v>
      </c>
      <c r="K58" s="34">
        <v>323</v>
      </c>
      <c r="L58" s="34">
        <v>308</v>
      </c>
      <c r="M58" s="34">
        <v>346</v>
      </c>
      <c r="N58" s="34">
        <v>325</v>
      </c>
      <c r="O58" s="34">
        <v>326</v>
      </c>
      <c r="P58" s="34">
        <v>184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285</v>
      </c>
      <c r="AD58" s="34">
        <v>1398</v>
      </c>
      <c r="AE58" s="34">
        <v>1446</v>
      </c>
      <c r="AF58" s="34"/>
      <c r="AG58" s="34"/>
      <c r="AH58" s="35"/>
      <c r="AI58" s="48">
        <f t="shared" si="32"/>
        <v>11176</v>
      </c>
      <c r="AJ58" s="75">
        <f t="shared" si="33"/>
        <v>2025</v>
      </c>
      <c r="AL58" s="48">
        <f t="shared" si="37"/>
        <v>13201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E59" si="38">SUM(D11:D58)</f>
        <v>37828</v>
      </c>
      <c r="E59" s="37">
        <f t="shared" si="38"/>
        <v>66902</v>
      </c>
      <c r="F59" s="37">
        <f t="shared" si="38"/>
        <v>65681</v>
      </c>
      <c r="G59" s="37">
        <f t="shared" si="38"/>
        <v>65824</v>
      </c>
      <c r="H59" s="37">
        <f t="shared" si="38"/>
        <v>64445</v>
      </c>
      <c r="I59" s="37">
        <f t="shared" si="38"/>
        <v>61875</v>
      </c>
      <c r="J59" s="37">
        <f t="shared" si="38"/>
        <v>14587</v>
      </c>
      <c r="K59" s="37">
        <f t="shared" si="38"/>
        <v>13643</v>
      </c>
      <c r="L59" s="37">
        <f t="shared" si="38"/>
        <v>15323</v>
      </c>
      <c r="M59" s="37">
        <f t="shared" si="38"/>
        <v>11939</v>
      </c>
      <c r="N59" s="37">
        <f t="shared" si="38"/>
        <v>13611</v>
      </c>
      <c r="O59" s="37">
        <f t="shared" si="38"/>
        <v>11604</v>
      </c>
      <c r="P59" s="37">
        <f t="shared" si="38"/>
        <v>10997</v>
      </c>
      <c r="Q59" s="37">
        <f t="shared" si="38"/>
        <v>4405</v>
      </c>
      <c r="R59" s="37">
        <f t="shared" si="38"/>
        <v>0</v>
      </c>
      <c r="S59" s="37">
        <f t="shared" si="38"/>
        <v>0</v>
      </c>
      <c r="T59" s="37">
        <f t="shared" si="38"/>
        <v>0</v>
      </c>
      <c r="U59" s="37">
        <f t="shared" si="38"/>
        <v>0</v>
      </c>
      <c r="V59" s="37">
        <f t="shared" si="38"/>
        <v>0</v>
      </c>
      <c r="W59" s="37">
        <f t="shared" si="38"/>
        <v>0</v>
      </c>
      <c r="X59" s="37">
        <f t="shared" si="38"/>
        <v>0</v>
      </c>
      <c r="Y59" s="37">
        <f t="shared" si="38"/>
        <v>0</v>
      </c>
      <c r="Z59" s="37">
        <f t="shared" si="38"/>
        <v>0</v>
      </c>
      <c r="AA59" s="37">
        <f t="shared" si="38"/>
        <v>0</v>
      </c>
      <c r="AB59" s="37">
        <f t="shared" si="38"/>
        <v>0</v>
      </c>
      <c r="AC59" s="37">
        <f t="shared" si="38"/>
        <v>2663</v>
      </c>
      <c r="AD59" s="37">
        <f t="shared" si="38"/>
        <v>37767</v>
      </c>
      <c r="AE59" s="37">
        <f t="shared" si="38"/>
        <v>65946</v>
      </c>
      <c r="AF59" s="37"/>
      <c r="AG59" s="37"/>
      <c r="AH59" s="38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3" priority="2" operator="containsText" text="日">
      <formula>NOT(ISERROR(SEARCH("日",D9)))</formula>
    </cfRule>
  </conditionalFormatting>
  <conditionalFormatting sqref="D10:AH10">
    <cfRule type="containsText" dxfId="2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N67"/>
  <sheetViews>
    <sheetView tabSelected="1" view="pageBreakPreview" zoomScale="40" zoomScaleNormal="70" zoomScaleSheetLayoutView="40" workbookViewId="0">
      <selection activeCell="C59" sqref="C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10.75" style="26" bestFit="1" customWidth="1"/>
    <col min="37" max="38" width="12.625" style="26" bestFit="1" customWidth="1"/>
    <col min="39" max="39" width="10.5" style="26" bestFit="1" customWidth="1"/>
    <col min="40" max="40" width="12.625" style="26" bestFit="1" customWidth="1"/>
    <col min="41" max="16384" width="9" style="1"/>
  </cols>
  <sheetData>
    <row r="1" spans="1:40" x14ac:dyDescent="0.4">
      <c r="AH1" s="2" t="s">
        <v>23</v>
      </c>
    </row>
    <row r="2" spans="1:40" x14ac:dyDescent="0.4">
      <c r="C2" s="3"/>
      <c r="D2" s="3"/>
      <c r="P2" s="4" t="s">
        <v>22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45717</v>
      </c>
      <c r="E8" s="9">
        <f t="shared" ref="E8" si="0">IF(MONTH(D8+1)=MONTH(D8),D8+1," ")</f>
        <v>45718</v>
      </c>
      <c r="F8" s="9">
        <f t="shared" ref="F8" si="1">IF(MONTH(E8+1)=MONTH(E8),E8+1," ")</f>
        <v>45719</v>
      </c>
      <c r="G8" s="9">
        <f t="shared" ref="G8" si="2">IF(MONTH(F8+1)=MONTH(F8),F8+1," ")</f>
        <v>45720</v>
      </c>
      <c r="H8" s="9">
        <f t="shared" ref="H8" si="3">IF(MONTH(G8+1)=MONTH(G8),G8+1," ")</f>
        <v>45721</v>
      </c>
      <c r="I8" s="9">
        <f t="shared" ref="I8" si="4">IF(MONTH(H8+1)=MONTH(H8),H8+1," ")</f>
        <v>45722</v>
      </c>
      <c r="J8" s="9">
        <f t="shared" ref="J8" si="5">IF(MONTH(I8+1)=MONTH(I8),I8+1," ")</f>
        <v>45723</v>
      </c>
      <c r="K8" s="9">
        <f t="shared" ref="K8" si="6">IF(MONTH(J8+1)=MONTH(J8),J8+1," ")</f>
        <v>45724</v>
      </c>
      <c r="L8" s="9">
        <f t="shared" ref="L8" si="7">IF(MONTH(K8+1)=MONTH(K8),K8+1," ")</f>
        <v>45725</v>
      </c>
      <c r="M8" s="9">
        <f t="shared" ref="M8" si="8">IF(MONTH(L8+1)=MONTH(L8),L8+1," ")</f>
        <v>45726</v>
      </c>
      <c r="N8" s="9">
        <f t="shared" ref="N8" si="9">IF(MONTH(M8+1)=MONTH(M8),M8+1," ")</f>
        <v>45727</v>
      </c>
      <c r="O8" s="9">
        <f t="shared" ref="O8" si="10">IF(MONTH(N8+1)=MONTH(N8),N8+1," ")</f>
        <v>45728</v>
      </c>
      <c r="P8" s="9">
        <f t="shared" ref="P8" si="11">IF(MONTH(O8+1)=MONTH(O8),O8+1," ")</f>
        <v>45729</v>
      </c>
      <c r="Q8" s="9">
        <f t="shared" ref="Q8" si="12">IF(MONTH(P8+1)=MONTH(P8),P8+1," ")</f>
        <v>45730</v>
      </c>
      <c r="R8" s="9">
        <f t="shared" ref="R8" si="13">IF(MONTH(Q8+1)=MONTH(Q8),Q8+1," ")</f>
        <v>45731</v>
      </c>
      <c r="S8" s="9">
        <f t="shared" ref="S8" si="14">IF(MONTH(R8+1)=MONTH(R8),R8+1," ")</f>
        <v>45732</v>
      </c>
      <c r="T8" s="9">
        <f t="shared" ref="T8" si="15">IF(MONTH(S8+1)=MONTH(S8),S8+1," ")</f>
        <v>45733</v>
      </c>
      <c r="U8" s="9">
        <f t="shared" ref="U8" si="16">IF(MONTH(T8+1)=MONTH(T8),T8+1," ")</f>
        <v>45734</v>
      </c>
      <c r="V8" s="9">
        <f t="shared" ref="V8" si="17">IF(MONTH(U8+1)=MONTH(U8),U8+1," ")</f>
        <v>45735</v>
      </c>
      <c r="W8" s="9">
        <f t="shared" ref="W8" si="18">IF(MONTH(V8+1)=MONTH(V8),V8+1," ")</f>
        <v>45736</v>
      </c>
      <c r="X8" s="9">
        <f t="shared" ref="X8" si="19">IF(MONTH(W8+1)=MONTH(W8),W8+1," ")</f>
        <v>45737</v>
      </c>
      <c r="Y8" s="9">
        <f t="shared" ref="Y8" si="20">IF(MONTH(X8+1)=MONTH(X8),X8+1," ")</f>
        <v>45738</v>
      </c>
      <c r="Z8" s="9">
        <f t="shared" ref="Z8" si="21">IF(MONTH(Y8+1)=MONTH(Y8),Y8+1," ")</f>
        <v>45739</v>
      </c>
      <c r="AA8" s="9">
        <f t="shared" ref="AA8" si="22">IF(MONTH(Z8+1)=MONTH(Z8),Z8+1," ")</f>
        <v>45740</v>
      </c>
      <c r="AB8" s="9">
        <f t="shared" ref="AB8" si="23">IF(MONTH(AA8+1)=MONTH(AA8),AA8+1," ")</f>
        <v>45741</v>
      </c>
      <c r="AC8" s="9">
        <f t="shared" ref="AC8" si="24">IF(MONTH(AB8+1)=MONTH(AB8),AB8+1," ")</f>
        <v>45742</v>
      </c>
      <c r="AD8" s="9">
        <f t="shared" ref="AD8" si="25">IF(MONTH(AC8+1)=MONTH(AC8),AC8+1," ")</f>
        <v>45743</v>
      </c>
      <c r="AE8" s="9">
        <f t="shared" ref="AE8" si="26">IF(MONTH(AD8+1)=MONTH(AD8),AD8+1," ")</f>
        <v>45744</v>
      </c>
      <c r="AF8" s="9">
        <f t="shared" ref="AF8" si="27">IF(MONTH(AE8+1)=MONTH(AE8),AE8+1," ")</f>
        <v>45745</v>
      </c>
      <c r="AG8" s="9">
        <f t="shared" ref="AG8" si="28">IF(MONTH(AF8+1)=MONTH(AF8),AF8+1," ")</f>
        <v>45746</v>
      </c>
      <c r="AH8" s="10">
        <f t="shared" ref="AH8" si="29">IF(MONTH(AG8+1)=MONTH(AG8),AG8+1," ")</f>
        <v>45747</v>
      </c>
      <c r="AJ8" s="26" t="s">
        <v>33</v>
      </c>
      <c r="AK8" s="77">
        <f>'4月'!AK9+'5月'!AK9+'6月'!AK9+'7月'!AK9+'8月'!AK9+'9月'!AK9+'10月'!AK9+'11月'!AK9+'12月'!AK9+'1月'!AK9+'2月'!AK9+'3月'!AK9</f>
        <v>3159442</v>
      </c>
      <c r="AL8" s="77">
        <f>'4月'!AL9+'5月'!AL9+'6月'!AL9+'7月'!AL9+'8月'!AL9+'9月'!AL9+'10月'!AL9+'11月'!AL9+'12月'!AL9+'1月'!AL9+'2月'!AL9+'3月'!AL9</f>
        <v>4189195</v>
      </c>
      <c r="AM8" s="77">
        <f>'4月'!AM9+'5月'!AM9+'6月'!AM9+'7月'!AM9+'8月'!AM9+'9月'!AM9+'10月'!AM9+'11月'!AM9+'12月'!AM9+'1月'!AM9+'2月'!AM9+'3月'!AM9</f>
        <v>423113</v>
      </c>
      <c r="AN8" s="78">
        <f>SUM(AK8:AM8)</f>
        <v>7771750</v>
      </c>
    </row>
    <row r="9" spans="1:40" ht="20.100000000000001" customHeight="1" thickBot="1" x14ac:dyDescent="0.45">
      <c r="D9" s="11" t="str">
        <f t="shared" ref="D9" si="30">TEXT(D8,"aaa")</f>
        <v>土</v>
      </c>
      <c r="E9" s="12" t="str">
        <f t="shared" ref="E9:AH9" si="31">TEXT(E8,"aaa")</f>
        <v>日</v>
      </c>
      <c r="F9" s="12" t="str">
        <f t="shared" si="31"/>
        <v>月</v>
      </c>
      <c r="G9" s="12" t="str">
        <f t="shared" si="31"/>
        <v>火</v>
      </c>
      <c r="H9" s="12" t="str">
        <f t="shared" si="31"/>
        <v>水</v>
      </c>
      <c r="I9" s="12" t="str">
        <f t="shared" si="31"/>
        <v>木</v>
      </c>
      <c r="J9" s="12" t="str">
        <f t="shared" ref="J9" si="32">TEXT(J8,"aaa")</f>
        <v>金</v>
      </c>
      <c r="K9" s="12" t="str">
        <f t="shared" si="31"/>
        <v>土</v>
      </c>
      <c r="L9" s="12" t="str">
        <f t="shared" si="31"/>
        <v>日</v>
      </c>
      <c r="M9" s="12" t="str">
        <f t="shared" si="31"/>
        <v>月</v>
      </c>
      <c r="N9" s="12" t="str">
        <f t="shared" si="31"/>
        <v>火</v>
      </c>
      <c r="O9" s="12" t="str">
        <f t="shared" si="31"/>
        <v>水</v>
      </c>
      <c r="P9" s="12" t="str">
        <f t="shared" si="31"/>
        <v>木</v>
      </c>
      <c r="Q9" s="12" t="str">
        <f t="shared" si="31"/>
        <v>金</v>
      </c>
      <c r="R9" s="12" t="str">
        <f t="shared" si="31"/>
        <v>土</v>
      </c>
      <c r="S9" s="12" t="str">
        <f t="shared" si="31"/>
        <v>日</v>
      </c>
      <c r="T9" s="12" t="str">
        <f t="shared" si="31"/>
        <v>月</v>
      </c>
      <c r="U9" s="12" t="str">
        <f t="shared" si="31"/>
        <v>火</v>
      </c>
      <c r="V9" s="12" t="str">
        <f t="shared" si="31"/>
        <v>水</v>
      </c>
      <c r="W9" s="54" t="str">
        <f t="shared" si="31"/>
        <v>木</v>
      </c>
      <c r="X9" s="12" t="str">
        <f t="shared" si="31"/>
        <v>金</v>
      </c>
      <c r="Y9" s="12" t="str">
        <f t="shared" si="31"/>
        <v>土</v>
      </c>
      <c r="Z9" s="12" t="str">
        <f t="shared" si="31"/>
        <v>日</v>
      </c>
      <c r="AA9" s="12" t="str">
        <f t="shared" si="31"/>
        <v>月</v>
      </c>
      <c r="AB9" s="12" t="str">
        <f t="shared" si="31"/>
        <v>火</v>
      </c>
      <c r="AC9" s="12" t="str">
        <f t="shared" si="31"/>
        <v>水</v>
      </c>
      <c r="AD9" s="12" t="str">
        <f t="shared" si="31"/>
        <v>木</v>
      </c>
      <c r="AE9" s="12" t="str">
        <f t="shared" si="31"/>
        <v>金</v>
      </c>
      <c r="AF9" s="12" t="str">
        <f t="shared" si="31"/>
        <v>土</v>
      </c>
      <c r="AG9" s="12" t="str">
        <f t="shared" si="31"/>
        <v>日</v>
      </c>
      <c r="AH9" s="13" t="str">
        <f t="shared" si="31"/>
        <v>月</v>
      </c>
      <c r="AK9" s="73">
        <f>SUM(AK11:AK58)</f>
        <v>355128</v>
      </c>
      <c r="AL9" s="73">
        <f t="shared" ref="AL9:AM9" si="33">SUM(AL11:AL58)</f>
        <v>438935</v>
      </c>
      <c r="AM9" s="73">
        <f t="shared" si="33"/>
        <v>0</v>
      </c>
      <c r="AN9" s="78">
        <f>SUM(AK9:AM9)</f>
        <v>794063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平日</v>
      </c>
      <c r="E10" s="18" t="str" cm="1">
        <f t="array" ref="E10">_xlfn.IFS(E9="日","日祝日",TRUE,"平日")</f>
        <v>日祝日</v>
      </c>
      <c r="F10" s="18" t="str" cm="1">
        <f t="array" ref="F10">_xlfn.IFS(F9="日","日祝日",TRUE,"平日")</f>
        <v>平日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平日</v>
      </c>
      <c r="L10" s="18" t="str" cm="1">
        <f t="array" ref="L10">_xlfn.IFS(L9="日","日祝日",TRUE,"平日")</f>
        <v>日祝日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日祝日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平日</v>
      </c>
      <c r="W10" s="18" t="s">
        <v>69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tr" cm="1">
        <f t="array" ref="Z10">_xlfn.IFS(Z9="日","日祝日",TRUE,"平日")</f>
        <v>日祝日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18" t="str" cm="1">
        <f t="array" ref="AF10">_xlfn.IFS(AF9="日","日祝日",TRUE,"平日")</f>
        <v>平日</v>
      </c>
      <c r="AG10" s="18" t="str" cm="1">
        <f t="array" ref="AG10">_xlfn.IFS(AG9="日","日祝日",TRUE,"平日")</f>
        <v>日祝日</v>
      </c>
      <c r="AH10" s="19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1472</v>
      </c>
      <c r="E11" s="24">
        <v>1395</v>
      </c>
      <c r="F11" s="24">
        <v>1465</v>
      </c>
      <c r="G11" s="24">
        <v>1347</v>
      </c>
      <c r="H11" s="24">
        <v>1475</v>
      </c>
      <c r="I11" s="24">
        <v>697</v>
      </c>
      <c r="J11" s="24">
        <v>300</v>
      </c>
      <c r="K11" s="24">
        <v>300</v>
      </c>
      <c r="L11" s="24">
        <v>309</v>
      </c>
      <c r="M11" s="24">
        <v>409</v>
      </c>
      <c r="N11" s="24">
        <v>282</v>
      </c>
      <c r="O11" s="24">
        <v>342</v>
      </c>
      <c r="P11" s="24">
        <v>339</v>
      </c>
      <c r="Q11" s="24">
        <v>315</v>
      </c>
      <c r="R11" s="24">
        <v>355</v>
      </c>
      <c r="S11" s="24">
        <v>383</v>
      </c>
      <c r="T11" s="24">
        <v>379</v>
      </c>
      <c r="U11" s="24">
        <v>326</v>
      </c>
      <c r="V11" s="24">
        <v>308</v>
      </c>
      <c r="W11" s="24">
        <v>305</v>
      </c>
      <c r="X11" s="24">
        <v>1464</v>
      </c>
      <c r="Y11" s="24">
        <v>350</v>
      </c>
      <c r="Z11" s="24">
        <v>268</v>
      </c>
      <c r="AA11" s="24">
        <v>248</v>
      </c>
      <c r="AB11" s="24">
        <v>415</v>
      </c>
      <c r="AC11" s="24">
        <v>363</v>
      </c>
      <c r="AD11" s="24">
        <v>336</v>
      </c>
      <c r="AE11" s="24">
        <v>407</v>
      </c>
      <c r="AF11" s="24">
        <v>381</v>
      </c>
      <c r="AG11" s="24">
        <v>341</v>
      </c>
      <c r="AH11" s="25">
        <v>331</v>
      </c>
      <c r="AI11" s="48">
        <f>SUMIF($D$10:$AH$10,"=平日",D11:AH11)</f>
        <v>14406</v>
      </c>
      <c r="AJ11" s="75">
        <f>SUMIF($D$10:$AH$10,"日祝日",D11:AH11)</f>
        <v>3001</v>
      </c>
      <c r="AL11" s="48">
        <f>SUM(D11:AH11)</f>
        <v>17407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1474</v>
      </c>
      <c r="E12" s="30">
        <v>1418</v>
      </c>
      <c r="F12" s="30">
        <v>1482</v>
      </c>
      <c r="G12" s="30">
        <v>1394</v>
      </c>
      <c r="H12" s="30">
        <v>1411</v>
      </c>
      <c r="I12" s="30">
        <v>702</v>
      </c>
      <c r="J12" s="30">
        <v>309</v>
      </c>
      <c r="K12" s="30">
        <v>338</v>
      </c>
      <c r="L12" s="30">
        <v>347</v>
      </c>
      <c r="M12" s="30">
        <v>358</v>
      </c>
      <c r="N12" s="30">
        <v>354</v>
      </c>
      <c r="O12" s="30">
        <v>368</v>
      </c>
      <c r="P12" s="30">
        <v>389</v>
      </c>
      <c r="Q12" s="30">
        <v>331</v>
      </c>
      <c r="R12" s="30">
        <v>374</v>
      </c>
      <c r="S12" s="30">
        <v>313</v>
      </c>
      <c r="T12" s="30">
        <v>389</v>
      </c>
      <c r="U12" s="30">
        <v>328</v>
      </c>
      <c r="V12" s="30">
        <v>356</v>
      </c>
      <c r="W12" s="30">
        <v>288</v>
      </c>
      <c r="X12" s="30">
        <v>1463</v>
      </c>
      <c r="Y12" s="30">
        <v>370</v>
      </c>
      <c r="Z12" s="30">
        <v>332</v>
      </c>
      <c r="AA12" s="30">
        <v>321</v>
      </c>
      <c r="AB12" s="30">
        <v>397</v>
      </c>
      <c r="AC12" s="30">
        <v>355</v>
      </c>
      <c r="AD12" s="30">
        <v>331</v>
      </c>
      <c r="AE12" s="30">
        <v>434</v>
      </c>
      <c r="AF12" s="30">
        <v>415</v>
      </c>
      <c r="AG12" s="30">
        <v>345</v>
      </c>
      <c r="AH12" s="31">
        <v>352</v>
      </c>
      <c r="AI12" s="48">
        <f t="shared" ref="AI12:AI58" si="34">SUMIF($D$10:$AH$10,"=平日",D12:AH12)</f>
        <v>14795</v>
      </c>
      <c r="AJ12" s="75">
        <f t="shared" ref="AJ12:AJ58" si="35">SUMIF($D$10:$AH$10,"日祝日",D12:AH12)</f>
        <v>3043</v>
      </c>
      <c r="AL12" s="48">
        <f t="shared" ref="AL12:AL26" si="36">SUM(D12:AH12)</f>
        <v>17838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1458</v>
      </c>
      <c r="E13" s="30">
        <v>1488</v>
      </c>
      <c r="F13" s="30">
        <v>1474</v>
      </c>
      <c r="G13" s="30">
        <v>1354</v>
      </c>
      <c r="H13" s="30">
        <v>1456</v>
      </c>
      <c r="I13" s="30">
        <v>706</v>
      </c>
      <c r="J13" s="30">
        <v>282</v>
      </c>
      <c r="K13" s="30">
        <v>310</v>
      </c>
      <c r="L13" s="30">
        <v>302</v>
      </c>
      <c r="M13" s="30">
        <v>443</v>
      </c>
      <c r="N13" s="30">
        <v>394</v>
      </c>
      <c r="O13" s="30">
        <v>356</v>
      </c>
      <c r="P13" s="30">
        <v>346</v>
      </c>
      <c r="Q13" s="30">
        <v>319</v>
      </c>
      <c r="R13" s="30">
        <v>331</v>
      </c>
      <c r="S13" s="30">
        <v>380</v>
      </c>
      <c r="T13" s="30">
        <v>375</v>
      </c>
      <c r="U13" s="30">
        <v>344</v>
      </c>
      <c r="V13" s="30">
        <v>332</v>
      </c>
      <c r="W13" s="30">
        <v>295</v>
      </c>
      <c r="X13" s="30">
        <v>1466</v>
      </c>
      <c r="Y13" s="30">
        <v>334</v>
      </c>
      <c r="Z13" s="30">
        <v>282</v>
      </c>
      <c r="AA13" s="30">
        <v>250</v>
      </c>
      <c r="AB13" s="30">
        <v>384</v>
      </c>
      <c r="AC13" s="30">
        <v>335</v>
      </c>
      <c r="AD13" s="30">
        <v>394</v>
      </c>
      <c r="AE13" s="30">
        <v>431</v>
      </c>
      <c r="AF13" s="30">
        <v>350</v>
      </c>
      <c r="AG13" s="30">
        <v>341</v>
      </c>
      <c r="AH13" s="31">
        <v>419</v>
      </c>
      <c r="AI13" s="48">
        <f t="shared" si="34"/>
        <v>14643</v>
      </c>
      <c r="AJ13" s="75">
        <f t="shared" si="35"/>
        <v>3088</v>
      </c>
      <c r="AL13" s="48">
        <f t="shared" si="36"/>
        <v>17731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1441</v>
      </c>
      <c r="E14" s="30">
        <v>1388</v>
      </c>
      <c r="F14" s="30">
        <v>1429</v>
      </c>
      <c r="G14" s="30">
        <v>1370</v>
      </c>
      <c r="H14" s="30">
        <v>1518</v>
      </c>
      <c r="I14" s="30">
        <v>700</v>
      </c>
      <c r="J14" s="30">
        <v>277</v>
      </c>
      <c r="K14" s="30">
        <v>290</v>
      </c>
      <c r="L14" s="30">
        <v>302</v>
      </c>
      <c r="M14" s="30">
        <v>376</v>
      </c>
      <c r="N14" s="30">
        <v>322</v>
      </c>
      <c r="O14" s="30">
        <v>382</v>
      </c>
      <c r="P14" s="30">
        <v>421</v>
      </c>
      <c r="Q14" s="30">
        <v>317</v>
      </c>
      <c r="R14" s="30">
        <v>368</v>
      </c>
      <c r="S14" s="30">
        <v>352</v>
      </c>
      <c r="T14" s="30">
        <v>387</v>
      </c>
      <c r="U14" s="30">
        <v>317</v>
      </c>
      <c r="V14" s="30">
        <v>346</v>
      </c>
      <c r="W14" s="30">
        <v>308</v>
      </c>
      <c r="X14" s="30">
        <v>1445</v>
      </c>
      <c r="Y14" s="30">
        <v>382</v>
      </c>
      <c r="Z14" s="30">
        <v>273</v>
      </c>
      <c r="AA14" s="30">
        <v>229</v>
      </c>
      <c r="AB14" s="30">
        <v>420</v>
      </c>
      <c r="AC14" s="30">
        <v>372</v>
      </c>
      <c r="AD14" s="30">
        <v>373</v>
      </c>
      <c r="AE14" s="30">
        <v>432</v>
      </c>
      <c r="AF14" s="30">
        <v>283</v>
      </c>
      <c r="AG14" s="30">
        <v>325</v>
      </c>
      <c r="AH14" s="31">
        <v>330</v>
      </c>
      <c r="AI14" s="48">
        <f t="shared" si="34"/>
        <v>14527</v>
      </c>
      <c r="AJ14" s="75">
        <f t="shared" si="35"/>
        <v>2948</v>
      </c>
      <c r="AL14" s="48">
        <f t="shared" si="36"/>
        <v>17475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1459</v>
      </c>
      <c r="E15" s="30">
        <v>1456</v>
      </c>
      <c r="F15" s="30">
        <v>1345</v>
      </c>
      <c r="G15" s="30">
        <v>1364</v>
      </c>
      <c r="H15" s="30">
        <v>1439</v>
      </c>
      <c r="I15" s="30">
        <v>695</v>
      </c>
      <c r="J15" s="30">
        <v>256</v>
      </c>
      <c r="K15" s="30">
        <v>246</v>
      </c>
      <c r="L15" s="30">
        <v>318</v>
      </c>
      <c r="M15" s="30">
        <v>372</v>
      </c>
      <c r="N15" s="30">
        <v>399</v>
      </c>
      <c r="O15" s="30">
        <v>382</v>
      </c>
      <c r="P15" s="30">
        <v>394</v>
      </c>
      <c r="Q15" s="30">
        <v>368</v>
      </c>
      <c r="R15" s="30">
        <v>377</v>
      </c>
      <c r="S15" s="30">
        <v>313</v>
      </c>
      <c r="T15" s="30">
        <v>418</v>
      </c>
      <c r="U15" s="30">
        <v>325</v>
      </c>
      <c r="V15" s="30">
        <v>281</v>
      </c>
      <c r="W15" s="30">
        <v>305</v>
      </c>
      <c r="X15" s="30">
        <v>1437</v>
      </c>
      <c r="Y15" s="30">
        <v>337</v>
      </c>
      <c r="Z15" s="30">
        <v>225</v>
      </c>
      <c r="AA15" s="30">
        <v>226</v>
      </c>
      <c r="AB15" s="30">
        <v>400</v>
      </c>
      <c r="AC15" s="30">
        <v>388</v>
      </c>
      <c r="AD15" s="30">
        <v>416</v>
      </c>
      <c r="AE15" s="30">
        <v>408</v>
      </c>
      <c r="AF15" s="30">
        <v>299</v>
      </c>
      <c r="AG15" s="30">
        <v>322</v>
      </c>
      <c r="AH15" s="31">
        <v>344</v>
      </c>
      <c r="AI15" s="48">
        <f t="shared" si="34"/>
        <v>14375</v>
      </c>
      <c r="AJ15" s="75">
        <f t="shared" si="35"/>
        <v>2939</v>
      </c>
      <c r="AL15" s="48">
        <f t="shared" si="36"/>
        <v>17314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1356</v>
      </c>
      <c r="E16" s="30">
        <v>1472</v>
      </c>
      <c r="F16" s="30">
        <v>1427</v>
      </c>
      <c r="G16" s="30">
        <v>1401</v>
      </c>
      <c r="H16" s="30">
        <v>1497</v>
      </c>
      <c r="I16" s="30">
        <v>592</v>
      </c>
      <c r="J16" s="30">
        <v>229</v>
      </c>
      <c r="K16" s="30">
        <v>224</v>
      </c>
      <c r="L16" s="30">
        <v>342</v>
      </c>
      <c r="M16" s="30">
        <v>395</v>
      </c>
      <c r="N16" s="30">
        <v>306</v>
      </c>
      <c r="O16" s="30">
        <v>345</v>
      </c>
      <c r="P16" s="30">
        <v>321</v>
      </c>
      <c r="Q16" s="30">
        <v>378</v>
      </c>
      <c r="R16" s="30">
        <v>345</v>
      </c>
      <c r="S16" s="30">
        <v>361</v>
      </c>
      <c r="T16" s="30">
        <v>346</v>
      </c>
      <c r="U16" s="30">
        <v>393</v>
      </c>
      <c r="V16" s="30">
        <v>303</v>
      </c>
      <c r="W16" s="30">
        <v>292</v>
      </c>
      <c r="X16" s="30">
        <v>1509</v>
      </c>
      <c r="Y16" s="30">
        <v>349</v>
      </c>
      <c r="Z16" s="30">
        <v>300</v>
      </c>
      <c r="AA16" s="30">
        <v>310</v>
      </c>
      <c r="AB16" s="30">
        <v>382</v>
      </c>
      <c r="AC16" s="30">
        <v>362</v>
      </c>
      <c r="AD16" s="30">
        <v>431</v>
      </c>
      <c r="AE16" s="30">
        <v>431</v>
      </c>
      <c r="AF16" s="30">
        <v>312</v>
      </c>
      <c r="AG16" s="30">
        <v>347</v>
      </c>
      <c r="AH16" s="31">
        <v>374</v>
      </c>
      <c r="AI16" s="48">
        <f t="shared" si="34"/>
        <v>14318</v>
      </c>
      <c r="AJ16" s="75">
        <f t="shared" si="35"/>
        <v>3114</v>
      </c>
      <c r="AL16" s="48">
        <f t="shared" si="36"/>
        <v>17432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1309</v>
      </c>
      <c r="E17" s="30">
        <v>1332</v>
      </c>
      <c r="F17" s="30">
        <v>1354</v>
      </c>
      <c r="G17" s="30">
        <v>1226</v>
      </c>
      <c r="H17" s="30">
        <v>1292</v>
      </c>
      <c r="I17" s="30">
        <v>547</v>
      </c>
      <c r="J17" s="30">
        <v>236</v>
      </c>
      <c r="K17" s="30">
        <v>294</v>
      </c>
      <c r="L17" s="30">
        <v>298</v>
      </c>
      <c r="M17" s="30">
        <v>380</v>
      </c>
      <c r="N17" s="30">
        <v>311</v>
      </c>
      <c r="O17" s="30">
        <v>374</v>
      </c>
      <c r="P17" s="30">
        <v>324</v>
      </c>
      <c r="Q17" s="30">
        <v>377</v>
      </c>
      <c r="R17" s="30">
        <v>324</v>
      </c>
      <c r="S17" s="30">
        <v>367</v>
      </c>
      <c r="T17" s="30">
        <v>416</v>
      </c>
      <c r="U17" s="30">
        <v>341</v>
      </c>
      <c r="V17" s="30">
        <v>356</v>
      </c>
      <c r="W17" s="30">
        <v>306</v>
      </c>
      <c r="X17" s="30">
        <v>1411</v>
      </c>
      <c r="Y17" s="30">
        <v>234</v>
      </c>
      <c r="Z17" s="30">
        <v>245</v>
      </c>
      <c r="AA17" s="30">
        <v>258</v>
      </c>
      <c r="AB17" s="30">
        <v>253</v>
      </c>
      <c r="AC17" s="30">
        <v>260</v>
      </c>
      <c r="AD17" s="30">
        <v>345</v>
      </c>
      <c r="AE17" s="30">
        <v>277</v>
      </c>
      <c r="AF17" s="30">
        <v>265</v>
      </c>
      <c r="AG17" s="30">
        <v>262</v>
      </c>
      <c r="AH17" s="31">
        <v>302</v>
      </c>
      <c r="AI17" s="48">
        <f t="shared" si="34"/>
        <v>13066</v>
      </c>
      <c r="AJ17" s="75">
        <f t="shared" si="35"/>
        <v>2810</v>
      </c>
      <c r="AL17" s="48">
        <f t="shared" si="36"/>
        <v>15876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1288</v>
      </c>
      <c r="E18" s="30">
        <v>1340</v>
      </c>
      <c r="F18" s="30">
        <v>1262</v>
      </c>
      <c r="G18" s="30">
        <v>1089</v>
      </c>
      <c r="H18" s="30">
        <v>1374</v>
      </c>
      <c r="I18" s="30">
        <v>446</v>
      </c>
      <c r="J18" s="30">
        <v>341</v>
      </c>
      <c r="K18" s="30">
        <v>331</v>
      </c>
      <c r="L18" s="30">
        <v>360</v>
      </c>
      <c r="M18" s="30">
        <v>355</v>
      </c>
      <c r="N18" s="30">
        <v>311</v>
      </c>
      <c r="O18" s="30">
        <v>318</v>
      </c>
      <c r="P18" s="30">
        <v>373</v>
      </c>
      <c r="Q18" s="30">
        <v>410</v>
      </c>
      <c r="R18" s="30">
        <v>318</v>
      </c>
      <c r="S18" s="30">
        <v>308</v>
      </c>
      <c r="T18" s="30">
        <v>400</v>
      </c>
      <c r="U18" s="30">
        <v>324</v>
      </c>
      <c r="V18" s="30">
        <v>335</v>
      </c>
      <c r="W18" s="30">
        <v>328</v>
      </c>
      <c r="X18" s="30">
        <v>1377</v>
      </c>
      <c r="Y18" s="30">
        <v>202</v>
      </c>
      <c r="Z18" s="30">
        <v>225</v>
      </c>
      <c r="AA18" s="30">
        <v>201</v>
      </c>
      <c r="AB18" s="30">
        <v>277</v>
      </c>
      <c r="AC18" s="30">
        <v>250</v>
      </c>
      <c r="AD18" s="30">
        <v>286</v>
      </c>
      <c r="AE18" s="30">
        <v>227</v>
      </c>
      <c r="AF18" s="30">
        <v>250</v>
      </c>
      <c r="AG18" s="30">
        <v>237</v>
      </c>
      <c r="AH18" s="31">
        <v>271</v>
      </c>
      <c r="AI18" s="48">
        <f t="shared" si="34"/>
        <v>12616</v>
      </c>
      <c r="AJ18" s="75">
        <f t="shared" si="35"/>
        <v>2798</v>
      </c>
      <c r="AK18" s="48"/>
      <c r="AL18" s="48">
        <f t="shared" si="36"/>
        <v>15414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1382</v>
      </c>
      <c r="E19" s="30">
        <v>1525</v>
      </c>
      <c r="F19" s="30">
        <v>1332</v>
      </c>
      <c r="G19" s="30">
        <v>1336</v>
      </c>
      <c r="H19" s="30">
        <v>1521</v>
      </c>
      <c r="I19" s="30">
        <v>271</v>
      </c>
      <c r="J19" s="30">
        <v>234</v>
      </c>
      <c r="K19" s="30">
        <v>287</v>
      </c>
      <c r="L19" s="30">
        <v>348</v>
      </c>
      <c r="M19" s="30">
        <v>314</v>
      </c>
      <c r="N19" s="30">
        <v>329</v>
      </c>
      <c r="O19" s="30">
        <v>371</v>
      </c>
      <c r="P19" s="30">
        <v>384</v>
      </c>
      <c r="Q19" s="30">
        <v>417</v>
      </c>
      <c r="R19" s="30">
        <v>243</v>
      </c>
      <c r="S19" s="30">
        <v>286</v>
      </c>
      <c r="T19" s="30">
        <v>381</v>
      </c>
      <c r="U19" s="30">
        <v>299</v>
      </c>
      <c r="V19" s="30">
        <v>340</v>
      </c>
      <c r="W19" s="30">
        <v>311</v>
      </c>
      <c r="X19" s="30">
        <v>1543</v>
      </c>
      <c r="Y19" s="30">
        <v>282</v>
      </c>
      <c r="Z19" s="30">
        <v>352</v>
      </c>
      <c r="AA19" s="30">
        <v>310</v>
      </c>
      <c r="AB19" s="30">
        <v>401</v>
      </c>
      <c r="AC19" s="30">
        <v>366</v>
      </c>
      <c r="AD19" s="30">
        <v>410</v>
      </c>
      <c r="AE19" s="30">
        <v>322</v>
      </c>
      <c r="AF19" s="30">
        <v>298</v>
      </c>
      <c r="AG19" s="30">
        <v>274</v>
      </c>
      <c r="AH19" s="31">
        <v>373</v>
      </c>
      <c r="AI19" s="48">
        <f t="shared" si="34"/>
        <v>13746</v>
      </c>
      <c r="AJ19" s="75">
        <f t="shared" si="35"/>
        <v>3096</v>
      </c>
      <c r="AK19" s="48"/>
      <c r="AL19" s="48">
        <f t="shared" si="36"/>
        <v>16842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1461</v>
      </c>
      <c r="E20" s="30">
        <v>1537</v>
      </c>
      <c r="F20" s="30">
        <v>1368</v>
      </c>
      <c r="G20" s="30">
        <v>1341</v>
      </c>
      <c r="H20" s="30">
        <v>1405</v>
      </c>
      <c r="I20" s="30">
        <v>290</v>
      </c>
      <c r="J20" s="30">
        <v>310</v>
      </c>
      <c r="K20" s="30">
        <v>332</v>
      </c>
      <c r="L20" s="30">
        <v>316</v>
      </c>
      <c r="M20" s="30">
        <v>402</v>
      </c>
      <c r="N20" s="30">
        <v>308</v>
      </c>
      <c r="O20" s="30">
        <v>367</v>
      </c>
      <c r="P20" s="30">
        <v>369</v>
      </c>
      <c r="Q20" s="30">
        <v>428</v>
      </c>
      <c r="R20" s="30">
        <v>260</v>
      </c>
      <c r="S20" s="30">
        <v>374</v>
      </c>
      <c r="T20" s="30">
        <v>406</v>
      </c>
      <c r="U20" s="30">
        <v>308</v>
      </c>
      <c r="V20" s="30">
        <v>423</v>
      </c>
      <c r="W20" s="30">
        <v>304</v>
      </c>
      <c r="X20" s="30">
        <v>1453</v>
      </c>
      <c r="Y20" s="30">
        <v>285</v>
      </c>
      <c r="Z20" s="30">
        <v>320</v>
      </c>
      <c r="AA20" s="30">
        <v>343</v>
      </c>
      <c r="AB20" s="30">
        <v>344</v>
      </c>
      <c r="AC20" s="30">
        <v>377</v>
      </c>
      <c r="AD20" s="30">
        <v>393</v>
      </c>
      <c r="AE20" s="30">
        <v>293</v>
      </c>
      <c r="AF20" s="30">
        <v>332</v>
      </c>
      <c r="AG20" s="30">
        <v>336</v>
      </c>
      <c r="AH20" s="31">
        <v>316</v>
      </c>
      <c r="AI20" s="48">
        <f t="shared" si="34"/>
        <v>13914</v>
      </c>
      <c r="AJ20" s="75">
        <f t="shared" si="35"/>
        <v>3187</v>
      </c>
      <c r="AK20" s="48"/>
      <c r="AL20" s="48">
        <f t="shared" si="36"/>
        <v>17101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1374</v>
      </c>
      <c r="E21" s="30">
        <v>1449</v>
      </c>
      <c r="F21" s="30">
        <v>1382</v>
      </c>
      <c r="G21" s="30">
        <v>1268</v>
      </c>
      <c r="H21" s="30">
        <v>1379</v>
      </c>
      <c r="I21" s="30">
        <v>244</v>
      </c>
      <c r="J21" s="30">
        <v>309</v>
      </c>
      <c r="K21" s="30">
        <v>392</v>
      </c>
      <c r="L21" s="30">
        <v>308</v>
      </c>
      <c r="M21" s="30">
        <v>351</v>
      </c>
      <c r="N21" s="30">
        <v>389</v>
      </c>
      <c r="O21" s="30">
        <v>375</v>
      </c>
      <c r="P21" s="30">
        <v>363</v>
      </c>
      <c r="Q21" s="30">
        <v>406</v>
      </c>
      <c r="R21" s="30">
        <v>265</v>
      </c>
      <c r="S21" s="30">
        <v>356</v>
      </c>
      <c r="T21" s="30">
        <v>394</v>
      </c>
      <c r="U21" s="30">
        <v>298</v>
      </c>
      <c r="V21" s="30">
        <v>312</v>
      </c>
      <c r="W21" s="30">
        <v>235</v>
      </c>
      <c r="X21" s="30">
        <v>1552</v>
      </c>
      <c r="Y21" s="30">
        <v>293</v>
      </c>
      <c r="Z21" s="30">
        <v>242</v>
      </c>
      <c r="AA21" s="30">
        <v>340</v>
      </c>
      <c r="AB21" s="30">
        <v>344</v>
      </c>
      <c r="AC21" s="30">
        <v>376</v>
      </c>
      <c r="AD21" s="30">
        <v>358</v>
      </c>
      <c r="AE21" s="30">
        <v>312</v>
      </c>
      <c r="AF21" s="30">
        <v>265</v>
      </c>
      <c r="AG21" s="30">
        <v>287</v>
      </c>
      <c r="AH21" s="31">
        <v>323</v>
      </c>
      <c r="AI21" s="48">
        <f t="shared" si="34"/>
        <v>13664</v>
      </c>
      <c r="AJ21" s="75">
        <f t="shared" si="35"/>
        <v>2877</v>
      </c>
      <c r="AK21" s="48"/>
      <c r="AL21" s="48">
        <f t="shared" si="36"/>
        <v>16541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1375</v>
      </c>
      <c r="E22" s="30">
        <v>1478</v>
      </c>
      <c r="F22" s="30">
        <v>1385</v>
      </c>
      <c r="G22" s="30">
        <v>1455</v>
      </c>
      <c r="H22" s="30">
        <v>1387</v>
      </c>
      <c r="I22" s="30">
        <v>207</v>
      </c>
      <c r="J22" s="30">
        <v>309</v>
      </c>
      <c r="K22" s="30">
        <v>281</v>
      </c>
      <c r="L22" s="30">
        <v>336</v>
      </c>
      <c r="M22" s="30">
        <v>369</v>
      </c>
      <c r="N22" s="30">
        <v>373</v>
      </c>
      <c r="O22" s="30">
        <v>303</v>
      </c>
      <c r="P22" s="30">
        <v>391</v>
      </c>
      <c r="Q22" s="30">
        <v>355</v>
      </c>
      <c r="R22" s="30">
        <v>248</v>
      </c>
      <c r="S22" s="30">
        <v>344</v>
      </c>
      <c r="T22" s="30">
        <v>401</v>
      </c>
      <c r="U22" s="30">
        <v>329</v>
      </c>
      <c r="V22" s="30">
        <v>318</v>
      </c>
      <c r="W22" s="30">
        <v>309</v>
      </c>
      <c r="X22" s="30">
        <v>1543</v>
      </c>
      <c r="Y22" s="30">
        <v>311</v>
      </c>
      <c r="Z22" s="30">
        <v>248</v>
      </c>
      <c r="AA22" s="30">
        <v>309</v>
      </c>
      <c r="AB22" s="30">
        <v>343</v>
      </c>
      <c r="AC22" s="30">
        <v>356</v>
      </c>
      <c r="AD22" s="30">
        <v>439</v>
      </c>
      <c r="AE22" s="30">
        <v>330</v>
      </c>
      <c r="AF22" s="30">
        <v>235</v>
      </c>
      <c r="AG22" s="30">
        <v>296</v>
      </c>
      <c r="AH22" s="31">
        <v>315</v>
      </c>
      <c r="AI22" s="48">
        <f t="shared" si="34"/>
        <v>13667</v>
      </c>
      <c r="AJ22" s="75">
        <f t="shared" si="35"/>
        <v>3011</v>
      </c>
      <c r="AK22" s="48"/>
      <c r="AL22" s="48">
        <f t="shared" si="36"/>
        <v>16678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1469</v>
      </c>
      <c r="E23" s="30">
        <v>1455</v>
      </c>
      <c r="F23" s="30">
        <v>1298</v>
      </c>
      <c r="G23" s="30">
        <v>1456</v>
      </c>
      <c r="H23" s="30">
        <v>1395</v>
      </c>
      <c r="I23" s="30">
        <v>244</v>
      </c>
      <c r="J23" s="30">
        <v>284</v>
      </c>
      <c r="K23" s="30">
        <v>313</v>
      </c>
      <c r="L23" s="30">
        <v>313</v>
      </c>
      <c r="M23" s="30">
        <v>415</v>
      </c>
      <c r="N23" s="30">
        <v>336</v>
      </c>
      <c r="O23" s="30">
        <v>372</v>
      </c>
      <c r="P23" s="30">
        <v>391</v>
      </c>
      <c r="Q23" s="30">
        <v>384</v>
      </c>
      <c r="R23" s="30">
        <v>305</v>
      </c>
      <c r="S23" s="30">
        <v>352</v>
      </c>
      <c r="T23" s="30">
        <v>384</v>
      </c>
      <c r="U23" s="30">
        <v>257</v>
      </c>
      <c r="V23" s="30">
        <v>383</v>
      </c>
      <c r="W23" s="30">
        <v>260</v>
      </c>
      <c r="X23" s="30">
        <v>1558</v>
      </c>
      <c r="Y23" s="30">
        <v>307</v>
      </c>
      <c r="Z23" s="30">
        <v>256</v>
      </c>
      <c r="AA23" s="30">
        <v>309</v>
      </c>
      <c r="AB23" s="30">
        <v>367</v>
      </c>
      <c r="AC23" s="30">
        <v>380</v>
      </c>
      <c r="AD23" s="30">
        <v>457</v>
      </c>
      <c r="AE23" s="30">
        <v>319</v>
      </c>
      <c r="AF23" s="30">
        <v>292</v>
      </c>
      <c r="AG23" s="30">
        <v>304</v>
      </c>
      <c r="AH23" s="31">
        <v>301</v>
      </c>
      <c r="AI23" s="48">
        <f t="shared" si="34"/>
        <v>13976</v>
      </c>
      <c r="AJ23" s="75">
        <f t="shared" si="35"/>
        <v>2940</v>
      </c>
      <c r="AK23" s="48"/>
      <c r="AL23" s="48">
        <f t="shared" si="36"/>
        <v>16916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1376</v>
      </c>
      <c r="E24" s="30">
        <v>1478</v>
      </c>
      <c r="F24" s="30">
        <v>1349</v>
      </c>
      <c r="G24" s="30">
        <v>1408</v>
      </c>
      <c r="H24" s="30">
        <v>1405</v>
      </c>
      <c r="I24" s="30">
        <v>239</v>
      </c>
      <c r="J24" s="30">
        <v>266</v>
      </c>
      <c r="K24" s="30">
        <v>326</v>
      </c>
      <c r="L24" s="30">
        <v>338</v>
      </c>
      <c r="M24" s="30">
        <v>357</v>
      </c>
      <c r="N24" s="30">
        <v>299</v>
      </c>
      <c r="O24" s="30">
        <v>353</v>
      </c>
      <c r="P24" s="30">
        <v>403</v>
      </c>
      <c r="Q24" s="30">
        <v>366</v>
      </c>
      <c r="R24" s="30">
        <v>316</v>
      </c>
      <c r="S24" s="30">
        <v>377</v>
      </c>
      <c r="T24" s="30">
        <v>310</v>
      </c>
      <c r="U24" s="30">
        <v>273</v>
      </c>
      <c r="V24" s="30">
        <v>349</v>
      </c>
      <c r="W24" s="30">
        <v>199</v>
      </c>
      <c r="X24" s="30">
        <v>1481</v>
      </c>
      <c r="Y24" s="30">
        <v>332</v>
      </c>
      <c r="Z24" s="30">
        <v>222</v>
      </c>
      <c r="AA24" s="30">
        <v>276</v>
      </c>
      <c r="AB24" s="30">
        <v>342</v>
      </c>
      <c r="AC24" s="30">
        <v>339</v>
      </c>
      <c r="AD24" s="30">
        <v>431</v>
      </c>
      <c r="AE24" s="30">
        <v>381</v>
      </c>
      <c r="AF24" s="30">
        <v>287</v>
      </c>
      <c r="AG24" s="30">
        <v>292</v>
      </c>
      <c r="AH24" s="31">
        <v>317</v>
      </c>
      <c r="AI24" s="48">
        <f t="shared" si="34"/>
        <v>13581</v>
      </c>
      <c r="AJ24" s="75">
        <f t="shared" si="35"/>
        <v>2906</v>
      </c>
      <c r="AK24" s="48"/>
      <c r="AL24" s="48">
        <f t="shared" si="36"/>
        <v>16487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1408</v>
      </c>
      <c r="E25" s="30">
        <v>1457</v>
      </c>
      <c r="F25" s="30">
        <v>1305</v>
      </c>
      <c r="G25" s="30">
        <v>1459</v>
      </c>
      <c r="H25" s="30">
        <v>1359</v>
      </c>
      <c r="I25" s="30">
        <v>317</v>
      </c>
      <c r="J25" s="30">
        <v>193</v>
      </c>
      <c r="K25" s="30">
        <v>281</v>
      </c>
      <c r="L25" s="30">
        <v>360</v>
      </c>
      <c r="M25" s="30">
        <v>316</v>
      </c>
      <c r="N25" s="30">
        <v>334</v>
      </c>
      <c r="O25" s="30">
        <v>312</v>
      </c>
      <c r="P25" s="30">
        <v>317</v>
      </c>
      <c r="Q25" s="30">
        <v>349</v>
      </c>
      <c r="R25" s="30">
        <v>292</v>
      </c>
      <c r="S25" s="30">
        <v>406</v>
      </c>
      <c r="T25" s="30">
        <v>315</v>
      </c>
      <c r="U25" s="30">
        <v>330</v>
      </c>
      <c r="V25" s="30">
        <v>311</v>
      </c>
      <c r="W25" s="30">
        <v>316</v>
      </c>
      <c r="X25" s="30">
        <v>1353</v>
      </c>
      <c r="Y25" s="30">
        <v>308</v>
      </c>
      <c r="Z25" s="30">
        <v>279</v>
      </c>
      <c r="AA25" s="30">
        <v>270</v>
      </c>
      <c r="AB25" s="30">
        <v>350</v>
      </c>
      <c r="AC25" s="30">
        <v>363</v>
      </c>
      <c r="AD25" s="30">
        <v>385</v>
      </c>
      <c r="AE25" s="30">
        <v>320</v>
      </c>
      <c r="AF25" s="30">
        <v>274</v>
      </c>
      <c r="AG25" s="30">
        <v>284</v>
      </c>
      <c r="AH25" s="31">
        <v>251</v>
      </c>
      <c r="AI25" s="48">
        <f t="shared" si="34"/>
        <v>13072</v>
      </c>
      <c r="AJ25" s="75">
        <f t="shared" si="35"/>
        <v>3102</v>
      </c>
      <c r="AK25" s="48"/>
      <c r="AL25" s="48">
        <f t="shared" si="36"/>
        <v>16174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1401</v>
      </c>
      <c r="E26" s="30">
        <v>1398</v>
      </c>
      <c r="F26" s="30">
        <v>1249</v>
      </c>
      <c r="G26" s="30">
        <v>1424</v>
      </c>
      <c r="H26" s="30">
        <v>1390</v>
      </c>
      <c r="I26" s="30">
        <v>320</v>
      </c>
      <c r="J26" s="30">
        <v>201</v>
      </c>
      <c r="K26" s="30">
        <v>294</v>
      </c>
      <c r="L26" s="30">
        <v>327</v>
      </c>
      <c r="M26" s="30">
        <v>316</v>
      </c>
      <c r="N26" s="30">
        <v>344</v>
      </c>
      <c r="O26" s="30">
        <v>348</v>
      </c>
      <c r="P26" s="30">
        <v>364</v>
      </c>
      <c r="Q26" s="30">
        <v>341</v>
      </c>
      <c r="R26" s="30">
        <v>322</v>
      </c>
      <c r="S26" s="30">
        <v>389</v>
      </c>
      <c r="T26" s="30">
        <v>300</v>
      </c>
      <c r="U26" s="30">
        <v>330</v>
      </c>
      <c r="V26" s="30">
        <v>377</v>
      </c>
      <c r="W26" s="30">
        <v>343</v>
      </c>
      <c r="X26" s="30">
        <v>1370</v>
      </c>
      <c r="Y26" s="30">
        <v>321</v>
      </c>
      <c r="Z26" s="30">
        <v>328</v>
      </c>
      <c r="AA26" s="30">
        <v>266</v>
      </c>
      <c r="AB26" s="30">
        <v>348</v>
      </c>
      <c r="AC26" s="30">
        <v>436</v>
      </c>
      <c r="AD26" s="30">
        <v>315</v>
      </c>
      <c r="AE26" s="30">
        <v>336</v>
      </c>
      <c r="AF26" s="30">
        <v>329</v>
      </c>
      <c r="AG26" s="30">
        <v>320</v>
      </c>
      <c r="AH26" s="31">
        <v>311</v>
      </c>
      <c r="AI26" s="48">
        <f t="shared" si="34"/>
        <v>13353</v>
      </c>
      <c r="AJ26" s="75">
        <f t="shared" si="35"/>
        <v>3105</v>
      </c>
      <c r="AK26" s="48"/>
      <c r="AL26" s="48">
        <f t="shared" si="36"/>
        <v>16458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1450</v>
      </c>
      <c r="E27" s="30">
        <v>1501</v>
      </c>
      <c r="F27" s="30">
        <v>1317</v>
      </c>
      <c r="G27" s="30">
        <v>1376</v>
      </c>
      <c r="H27" s="30">
        <v>1462</v>
      </c>
      <c r="I27" s="30">
        <v>226</v>
      </c>
      <c r="J27" s="30">
        <v>269</v>
      </c>
      <c r="K27" s="30">
        <v>292</v>
      </c>
      <c r="L27" s="30">
        <v>315</v>
      </c>
      <c r="M27" s="30">
        <v>329</v>
      </c>
      <c r="N27" s="30">
        <v>364</v>
      </c>
      <c r="O27" s="30">
        <v>334</v>
      </c>
      <c r="P27" s="30">
        <v>365</v>
      </c>
      <c r="Q27" s="30">
        <v>362</v>
      </c>
      <c r="R27" s="30">
        <v>263</v>
      </c>
      <c r="S27" s="30">
        <v>349</v>
      </c>
      <c r="T27" s="30">
        <v>360</v>
      </c>
      <c r="U27" s="30">
        <v>360</v>
      </c>
      <c r="V27" s="30">
        <v>302</v>
      </c>
      <c r="W27" s="30">
        <v>283</v>
      </c>
      <c r="X27" s="30">
        <v>1510</v>
      </c>
      <c r="Y27" s="30">
        <v>315</v>
      </c>
      <c r="Z27" s="30">
        <v>302</v>
      </c>
      <c r="AA27" s="30">
        <v>284</v>
      </c>
      <c r="AB27" s="30">
        <v>410</v>
      </c>
      <c r="AC27" s="30">
        <v>422</v>
      </c>
      <c r="AD27" s="30">
        <v>313</v>
      </c>
      <c r="AE27" s="30">
        <v>367</v>
      </c>
      <c r="AF27" s="30">
        <v>346</v>
      </c>
      <c r="AG27" s="30">
        <v>306</v>
      </c>
      <c r="AH27" s="31">
        <v>330</v>
      </c>
      <c r="AI27" s="48">
        <f t="shared" si="34"/>
        <v>13728</v>
      </c>
      <c r="AJ27" s="75">
        <f t="shared" si="35"/>
        <v>3056</v>
      </c>
      <c r="AK27" s="48">
        <f t="shared" ref="AK27:AK53" si="37">SUM(D27:AH27)-AJ27</f>
        <v>13728</v>
      </c>
      <c r="AL27" s="75">
        <f>AJ27</f>
        <v>3056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1448</v>
      </c>
      <c r="E28" s="30">
        <v>1545</v>
      </c>
      <c r="F28" s="30">
        <v>1419</v>
      </c>
      <c r="G28" s="30">
        <v>1350</v>
      </c>
      <c r="H28" s="30">
        <v>1551</v>
      </c>
      <c r="I28" s="30">
        <v>216</v>
      </c>
      <c r="J28" s="30">
        <v>292</v>
      </c>
      <c r="K28" s="30">
        <v>339</v>
      </c>
      <c r="L28" s="30">
        <v>329</v>
      </c>
      <c r="M28" s="30">
        <v>336</v>
      </c>
      <c r="N28" s="30">
        <v>291</v>
      </c>
      <c r="O28" s="30">
        <v>359</v>
      </c>
      <c r="P28" s="30">
        <v>353</v>
      </c>
      <c r="Q28" s="30">
        <v>387</v>
      </c>
      <c r="R28" s="30">
        <v>362</v>
      </c>
      <c r="S28" s="30">
        <v>341</v>
      </c>
      <c r="T28" s="30">
        <v>334</v>
      </c>
      <c r="U28" s="30">
        <v>231</v>
      </c>
      <c r="V28" s="30">
        <v>335</v>
      </c>
      <c r="W28" s="30">
        <v>226</v>
      </c>
      <c r="X28" s="30">
        <v>1460</v>
      </c>
      <c r="Y28" s="30">
        <v>278</v>
      </c>
      <c r="Z28" s="30">
        <v>352</v>
      </c>
      <c r="AA28" s="30">
        <v>299</v>
      </c>
      <c r="AB28" s="30">
        <v>379</v>
      </c>
      <c r="AC28" s="30">
        <v>418</v>
      </c>
      <c r="AD28" s="30">
        <v>392</v>
      </c>
      <c r="AE28" s="30">
        <v>396</v>
      </c>
      <c r="AF28" s="30">
        <v>242</v>
      </c>
      <c r="AG28" s="30">
        <v>320</v>
      </c>
      <c r="AH28" s="31">
        <v>353</v>
      </c>
      <c r="AI28" s="48">
        <f t="shared" si="34"/>
        <v>13820</v>
      </c>
      <c r="AJ28" s="75">
        <f t="shared" si="35"/>
        <v>3113</v>
      </c>
      <c r="AK28" s="48">
        <f t="shared" si="37"/>
        <v>13820</v>
      </c>
      <c r="AL28" s="75">
        <f t="shared" ref="AL28:AL54" si="38">AJ28</f>
        <v>3113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1307</v>
      </c>
      <c r="E29" s="30">
        <v>1350</v>
      </c>
      <c r="F29" s="30">
        <v>1283</v>
      </c>
      <c r="G29" s="30">
        <v>1298</v>
      </c>
      <c r="H29" s="30">
        <v>1359</v>
      </c>
      <c r="I29" s="30">
        <v>340</v>
      </c>
      <c r="J29" s="30">
        <v>191</v>
      </c>
      <c r="K29" s="30">
        <v>260</v>
      </c>
      <c r="L29" s="30">
        <v>284</v>
      </c>
      <c r="M29" s="30">
        <v>229</v>
      </c>
      <c r="N29" s="30">
        <v>160</v>
      </c>
      <c r="O29" s="30">
        <v>224</v>
      </c>
      <c r="P29" s="30">
        <v>217</v>
      </c>
      <c r="Q29" s="30">
        <v>256</v>
      </c>
      <c r="R29" s="30">
        <v>206</v>
      </c>
      <c r="S29" s="30">
        <v>216</v>
      </c>
      <c r="T29" s="30">
        <v>207</v>
      </c>
      <c r="U29" s="30">
        <v>207</v>
      </c>
      <c r="V29" s="30">
        <v>123</v>
      </c>
      <c r="W29" s="30">
        <v>163</v>
      </c>
      <c r="X29" s="30">
        <v>1382</v>
      </c>
      <c r="Y29" s="30">
        <v>306</v>
      </c>
      <c r="Z29" s="30">
        <v>338</v>
      </c>
      <c r="AA29" s="30">
        <v>311</v>
      </c>
      <c r="AB29" s="30">
        <v>402</v>
      </c>
      <c r="AC29" s="30">
        <v>437</v>
      </c>
      <c r="AD29" s="30">
        <v>412</v>
      </c>
      <c r="AE29" s="30">
        <v>369</v>
      </c>
      <c r="AF29" s="30">
        <v>219</v>
      </c>
      <c r="AG29" s="30">
        <v>339</v>
      </c>
      <c r="AH29" s="31">
        <v>337</v>
      </c>
      <c r="AI29" s="48">
        <f t="shared" si="34"/>
        <v>12042</v>
      </c>
      <c r="AJ29" s="75">
        <f t="shared" si="35"/>
        <v>2690</v>
      </c>
      <c r="AK29" s="48">
        <f t="shared" si="37"/>
        <v>12042</v>
      </c>
      <c r="AL29" s="75">
        <f t="shared" si="38"/>
        <v>2690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1264</v>
      </c>
      <c r="E30" s="30">
        <v>1384</v>
      </c>
      <c r="F30" s="30">
        <v>1262</v>
      </c>
      <c r="G30" s="30">
        <v>1375</v>
      </c>
      <c r="H30" s="30">
        <v>1392</v>
      </c>
      <c r="I30" s="30">
        <v>355</v>
      </c>
      <c r="J30" s="30">
        <v>158</v>
      </c>
      <c r="K30" s="30">
        <v>276</v>
      </c>
      <c r="L30" s="30">
        <v>203</v>
      </c>
      <c r="M30" s="30">
        <v>307</v>
      </c>
      <c r="N30" s="30">
        <v>194</v>
      </c>
      <c r="O30" s="30">
        <v>211</v>
      </c>
      <c r="P30" s="30">
        <v>266</v>
      </c>
      <c r="Q30" s="30">
        <v>248</v>
      </c>
      <c r="R30" s="30">
        <v>201</v>
      </c>
      <c r="S30" s="30">
        <v>276</v>
      </c>
      <c r="T30" s="30">
        <v>241</v>
      </c>
      <c r="U30" s="30">
        <v>302</v>
      </c>
      <c r="V30" s="30">
        <v>199</v>
      </c>
      <c r="W30" s="30">
        <v>164</v>
      </c>
      <c r="X30" s="30">
        <v>1326</v>
      </c>
      <c r="Y30" s="30">
        <v>293</v>
      </c>
      <c r="Z30" s="30">
        <v>340</v>
      </c>
      <c r="AA30" s="30">
        <v>428</v>
      </c>
      <c r="AB30" s="30">
        <v>355</v>
      </c>
      <c r="AC30" s="30">
        <v>342</v>
      </c>
      <c r="AD30" s="30">
        <v>338</v>
      </c>
      <c r="AE30" s="30">
        <v>300</v>
      </c>
      <c r="AF30" s="30">
        <v>268</v>
      </c>
      <c r="AG30" s="30">
        <v>296</v>
      </c>
      <c r="AH30" s="31">
        <v>419</v>
      </c>
      <c r="AI30" s="48">
        <f t="shared" si="34"/>
        <v>12320</v>
      </c>
      <c r="AJ30" s="75">
        <f t="shared" si="35"/>
        <v>2663</v>
      </c>
      <c r="AK30" s="48">
        <f t="shared" si="37"/>
        <v>12320</v>
      </c>
      <c r="AL30" s="75">
        <f t="shared" si="38"/>
        <v>2663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1364</v>
      </c>
      <c r="E31" s="30">
        <v>1493</v>
      </c>
      <c r="F31" s="30">
        <v>1422</v>
      </c>
      <c r="G31" s="30">
        <v>1387</v>
      </c>
      <c r="H31" s="30">
        <v>1463</v>
      </c>
      <c r="I31" s="30">
        <v>308</v>
      </c>
      <c r="J31" s="30">
        <v>246</v>
      </c>
      <c r="K31" s="30">
        <v>345</v>
      </c>
      <c r="L31" s="30">
        <v>311</v>
      </c>
      <c r="M31" s="30">
        <v>366</v>
      </c>
      <c r="N31" s="30">
        <v>292</v>
      </c>
      <c r="O31" s="30">
        <v>323</v>
      </c>
      <c r="P31" s="30">
        <v>348</v>
      </c>
      <c r="Q31" s="30">
        <v>368</v>
      </c>
      <c r="R31" s="30">
        <v>332</v>
      </c>
      <c r="S31" s="30">
        <v>389</v>
      </c>
      <c r="T31" s="30">
        <v>356</v>
      </c>
      <c r="U31" s="30">
        <v>319</v>
      </c>
      <c r="V31" s="30">
        <v>361</v>
      </c>
      <c r="W31" s="30">
        <v>318</v>
      </c>
      <c r="X31" s="30">
        <v>1246</v>
      </c>
      <c r="Y31" s="30">
        <v>352</v>
      </c>
      <c r="Z31" s="30">
        <v>338</v>
      </c>
      <c r="AA31" s="30">
        <v>407</v>
      </c>
      <c r="AB31" s="30">
        <v>308</v>
      </c>
      <c r="AC31" s="30">
        <v>374</v>
      </c>
      <c r="AD31" s="30">
        <v>348</v>
      </c>
      <c r="AE31" s="30">
        <v>385</v>
      </c>
      <c r="AF31" s="30">
        <v>260</v>
      </c>
      <c r="AG31" s="30">
        <v>303</v>
      </c>
      <c r="AH31" s="31">
        <v>401</v>
      </c>
      <c r="AI31" s="48">
        <f t="shared" si="34"/>
        <v>13681</v>
      </c>
      <c r="AJ31" s="75">
        <f t="shared" si="35"/>
        <v>3152</v>
      </c>
      <c r="AK31" s="48">
        <f t="shared" si="37"/>
        <v>13681</v>
      </c>
      <c r="AL31" s="75">
        <f t="shared" si="38"/>
        <v>3152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1338</v>
      </c>
      <c r="E32" s="30">
        <v>1479</v>
      </c>
      <c r="F32" s="30">
        <v>1337</v>
      </c>
      <c r="G32" s="30">
        <v>1320</v>
      </c>
      <c r="H32" s="30">
        <v>1434</v>
      </c>
      <c r="I32" s="30">
        <v>273</v>
      </c>
      <c r="J32" s="30">
        <v>172</v>
      </c>
      <c r="K32" s="30">
        <v>363</v>
      </c>
      <c r="L32" s="30">
        <v>294</v>
      </c>
      <c r="M32" s="30">
        <v>385</v>
      </c>
      <c r="N32" s="30">
        <v>249</v>
      </c>
      <c r="O32" s="30">
        <v>346</v>
      </c>
      <c r="P32" s="30">
        <v>340</v>
      </c>
      <c r="Q32" s="30">
        <v>316</v>
      </c>
      <c r="R32" s="30">
        <v>306</v>
      </c>
      <c r="S32" s="30">
        <v>354</v>
      </c>
      <c r="T32" s="30">
        <v>364</v>
      </c>
      <c r="U32" s="30">
        <v>191</v>
      </c>
      <c r="V32" s="30">
        <v>354</v>
      </c>
      <c r="W32" s="30">
        <v>303</v>
      </c>
      <c r="X32" s="30">
        <v>1377</v>
      </c>
      <c r="Y32" s="30">
        <v>227</v>
      </c>
      <c r="Z32" s="30">
        <v>334</v>
      </c>
      <c r="AA32" s="30">
        <v>336</v>
      </c>
      <c r="AB32" s="30">
        <v>288</v>
      </c>
      <c r="AC32" s="30">
        <v>387</v>
      </c>
      <c r="AD32" s="30">
        <v>360</v>
      </c>
      <c r="AE32" s="30">
        <v>293</v>
      </c>
      <c r="AF32" s="30">
        <v>275</v>
      </c>
      <c r="AG32" s="30">
        <v>353</v>
      </c>
      <c r="AH32" s="31">
        <v>323</v>
      </c>
      <c r="AI32" s="48">
        <f t="shared" si="34"/>
        <v>12954</v>
      </c>
      <c r="AJ32" s="75">
        <f t="shared" si="35"/>
        <v>3117</v>
      </c>
      <c r="AK32" s="48">
        <f t="shared" si="37"/>
        <v>12954</v>
      </c>
      <c r="AL32" s="75">
        <f t="shared" si="38"/>
        <v>3117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1328</v>
      </c>
      <c r="E33" s="30">
        <v>1425</v>
      </c>
      <c r="F33" s="30">
        <v>1312</v>
      </c>
      <c r="G33" s="30">
        <v>1402</v>
      </c>
      <c r="H33" s="30">
        <v>1296</v>
      </c>
      <c r="I33" s="30">
        <v>260</v>
      </c>
      <c r="J33" s="30">
        <v>184</v>
      </c>
      <c r="K33" s="30">
        <v>378</v>
      </c>
      <c r="L33" s="30">
        <v>267</v>
      </c>
      <c r="M33" s="30">
        <v>310</v>
      </c>
      <c r="N33" s="30">
        <v>297</v>
      </c>
      <c r="O33" s="30">
        <v>346</v>
      </c>
      <c r="P33" s="30">
        <v>299</v>
      </c>
      <c r="Q33" s="30">
        <v>249</v>
      </c>
      <c r="R33" s="30">
        <v>303</v>
      </c>
      <c r="S33" s="30">
        <v>339</v>
      </c>
      <c r="T33" s="30">
        <v>335</v>
      </c>
      <c r="U33" s="30">
        <v>189</v>
      </c>
      <c r="V33" s="30">
        <v>347</v>
      </c>
      <c r="W33" s="30">
        <v>492</v>
      </c>
      <c r="X33" s="30">
        <v>1465</v>
      </c>
      <c r="Y33" s="30">
        <v>321</v>
      </c>
      <c r="Z33" s="30">
        <v>359</v>
      </c>
      <c r="AA33" s="30">
        <v>380</v>
      </c>
      <c r="AB33" s="30">
        <v>319</v>
      </c>
      <c r="AC33" s="30">
        <v>296</v>
      </c>
      <c r="AD33" s="30">
        <v>318</v>
      </c>
      <c r="AE33" s="30">
        <v>364</v>
      </c>
      <c r="AF33" s="30">
        <v>270</v>
      </c>
      <c r="AG33" s="30">
        <v>363</v>
      </c>
      <c r="AH33" s="31">
        <v>362</v>
      </c>
      <c r="AI33" s="48">
        <f t="shared" si="34"/>
        <v>12930</v>
      </c>
      <c r="AJ33" s="75">
        <f t="shared" si="35"/>
        <v>3245</v>
      </c>
      <c r="AK33" s="48">
        <f t="shared" si="37"/>
        <v>12930</v>
      </c>
      <c r="AL33" s="75">
        <f t="shared" si="38"/>
        <v>3245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1335</v>
      </c>
      <c r="E34" s="30">
        <v>1440</v>
      </c>
      <c r="F34" s="30">
        <v>1383</v>
      </c>
      <c r="G34" s="30">
        <v>1343</v>
      </c>
      <c r="H34" s="30">
        <v>1245</v>
      </c>
      <c r="I34" s="30">
        <v>293</v>
      </c>
      <c r="J34" s="30">
        <v>235</v>
      </c>
      <c r="K34" s="30">
        <v>359</v>
      </c>
      <c r="L34" s="30">
        <v>297</v>
      </c>
      <c r="M34" s="30">
        <v>364</v>
      </c>
      <c r="N34" s="30">
        <v>263</v>
      </c>
      <c r="O34" s="30">
        <v>273</v>
      </c>
      <c r="P34" s="30">
        <v>291</v>
      </c>
      <c r="Q34" s="30">
        <v>271</v>
      </c>
      <c r="R34" s="30">
        <v>324</v>
      </c>
      <c r="S34" s="30">
        <v>380</v>
      </c>
      <c r="T34" s="30">
        <v>307</v>
      </c>
      <c r="U34" s="30">
        <v>151</v>
      </c>
      <c r="V34" s="30">
        <v>271</v>
      </c>
      <c r="W34" s="30">
        <v>676</v>
      </c>
      <c r="X34" s="30">
        <v>1220</v>
      </c>
      <c r="Y34" s="30">
        <v>288</v>
      </c>
      <c r="Z34" s="30">
        <v>293</v>
      </c>
      <c r="AA34" s="30">
        <v>328</v>
      </c>
      <c r="AB34" s="30">
        <v>349</v>
      </c>
      <c r="AC34" s="30">
        <v>305</v>
      </c>
      <c r="AD34" s="30">
        <v>324</v>
      </c>
      <c r="AE34" s="30">
        <v>293</v>
      </c>
      <c r="AF34" s="30">
        <v>348</v>
      </c>
      <c r="AG34" s="30">
        <v>290</v>
      </c>
      <c r="AH34" s="31">
        <v>367</v>
      </c>
      <c r="AI34" s="48">
        <f t="shared" si="34"/>
        <v>12530</v>
      </c>
      <c r="AJ34" s="75">
        <f t="shared" si="35"/>
        <v>3376</v>
      </c>
      <c r="AK34" s="48">
        <f t="shared" si="37"/>
        <v>12530</v>
      </c>
      <c r="AL34" s="75">
        <f t="shared" si="38"/>
        <v>3376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1265</v>
      </c>
      <c r="E35" s="30">
        <v>1436</v>
      </c>
      <c r="F35" s="30">
        <v>1311</v>
      </c>
      <c r="G35" s="30">
        <v>1350</v>
      </c>
      <c r="H35" s="30">
        <v>1291</v>
      </c>
      <c r="I35" s="30">
        <v>261</v>
      </c>
      <c r="J35" s="30">
        <v>235</v>
      </c>
      <c r="K35" s="30">
        <v>348</v>
      </c>
      <c r="L35" s="30">
        <v>357</v>
      </c>
      <c r="M35" s="30">
        <v>248</v>
      </c>
      <c r="N35" s="30">
        <v>288</v>
      </c>
      <c r="O35" s="30">
        <v>367</v>
      </c>
      <c r="P35" s="30">
        <v>280</v>
      </c>
      <c r="Q35" s="30">
        <v>293</v>
      </c>
      <c r="R35" s="30">
        <v>306</v>
      </c>
      <c r="S35" s="30">
        <v>326</v>
      </c>
      <c r="T35" s="30">
        <v>318</v>
      </c>
      <c r="U35" s="30">
        <v>251</v>
      </c>
      <c r="V35" s="30">
        <v>314</v>
      </c>
      <c r="W35" s="30">
        <v>630</v>
      </c>
      <c r="X35" s="30">
        <v>1315</v>
      </c>
      <c r="Y35" s="30">
        <v>286</v>
      </c>
      <c r="Z35" s="30">
        <v>285</v>
      </c>
      <c r="AA35" s="30">
        <v>355</v>
      </c>
      <c r="AB35" s="30">
        <v>324</v>
      </c>
      <c r="AC35" s="30">
        <v>208</v>
      </c>
      <c r="AD35" s="30">
        <v>355</v>
      </c>
      <c r="AE35" s="30">
        <v>328</v>
      </c>
      <c r="AF35" s="30">
        <v>354</v>
      </c>
      <c r="AG35" s="30">
        <v>306</v>
      </c>
      <c r="AH35" s="31">
        <v>290</v>
      </c>
      <c r="AI35" s="48">
        <f t="shared" si="34"/>
        <v>12541</v>
      </c>
      <c r="AJ35" s="75">
        <f t="shared" si="35"/>
        <v>3340</v>
      </c>
      <c r="AK35" s="48">
        <f t="shared" si="37"/>
        <v>12541</v>
      </c>
      <c r="AL35" s="75">
        <f t="shared" si="38"/>
        <v>3340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1266</v>
      </c>
      <c r="E36" s="30">
        <v>1429</v>
      </c>
      <c r="F36" s="30">
        <v>1203</v>
      </c>
      <c r="G36" s="30">
        <v>1355</v>
      </c>
      <c r="H36" s="30">
        <v>1355</v>
      </c>
      <c r="I36" s="30">
        <v>215</v>
      </c>
      <c r="J36" s="30">
        <v>277</v>
      </c>
      <c r="K36" s="30">
        <v>378</v>
      </c>
      <c r="L36" s="30">
        <v>303</v>
      </c>
      <c r="M36" s="30">
        <v>192</v>
      </c>
      <c r="N36" s="30">
        <v>293</v>
      </c>
      <c r="O36" s="30">
        <v>333</v>
      </c>
      <c r="P36" s="30">
        <v>294</v>
      </c>
      <c r="Q36" s="30">
        <v>192</v>
      </c>
      <c r="R36" s="30">
        <v>315</v>
      </c>
      <c r="S36" s="30">
        <v>339</v>
      </c>
      <c r="T36" s="30">
        <v>339</v>
      </c>
      <c r="U36" s="30">
        <v>253</v>
      </c>
      <c r="V36" s="30">
        <v>301</v>
      </c>
      <c r="W36" s="30">
        <v>679</v>
      </c>
      <c r="X36" s="30">
        <v>1451</v>
      </c>
      <c r="Y36" s="30">
        <v>217</v>
      </c>
      <c r="Z36" s="30">
        <v>325</v>
      </c>
      <c r="AA36" s="30">
        <v>382</v>
      </c>
      <c r="AB36" s="30">
        <v>337</v>
      </c>
      <c r="AC36" s="30">
        <v>141</v>
      </c>
      <c r="AD36" s="30">
        <v>341</v>
      </c>
      <c r="AE36" s="30">
        <v>298</v>
      </c>
      <c r="AF36" s="30">
        <v>342</v>
      </c>
      <c r="AG36" s="30">
        <v>359</v>
      </c>
      <c r="AH36" s="31">
        <v>109</v>
      </c>
      <c r="AI36" s="48">
        <f t="shared" si="34"/>
        <v>12179</v>
      </c>
      <c r="AJ36" s="75">
        <f t="shared" si="35"/>
        <v>3434</v>
      </c>
      <c r="AK36" s="48">
        <f t="shared" si="37"/>
        <v>12179</v>
      </c>
      <c r="AL36" s="75">
        <f t="shared" si="38"/>
        <v>3434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1356</v>
      </c>
      <c r="E37" s="30">
        <v>1522</v>
      </c>
      <c r="F37" s="30">
        <v>1241</v>
      </c>
      <c r="G37" s="30">
        <v>1323</v>
      </c>
      <c r="H37" s="30">
        <v>1323</v>
      </c>
      <c r="I37" s="30">
        <v>134</v>
      </c>
      <c r="J37" s="30">
        <v>190</v>
      </c>
      <c r="K37" s="30">
        <v>288</v>
      </c>
      <c r="L37" s="30">
        <v>315</v>
      </c>
      <c r="M37" s="30">
        <v>270</v>
      </c>
      <c r="N37" s="30">
        <v>311</v>
      </c>
      <c r="O37" s="30">
        <v>311</v>
      </c>
      <c r="P37" s="30">
        <v>362</v>
      </c>
      <c r="Q37" s="30">
        <v>259</v>
      </c>
      <c r="R37" s="30">
        <v>358</v>
      </c>
      <c r="S37" s="30">
        <v>348</v>
      </c>
      <c r="T37" s="30">
        <v>278</v>
      </c>
      <c r="U37" s="30">
        <v>302</v>
      </c>
      <c r="V37" s="30">
        <v>324</v>
      </c>
      <c r="W37" s="30">
        <v>734</v>
      </c>
      <c r="X37" s="30">
        <v>1430</v>
      </c>
      <c r="Y37" s="30">
        <v>188</v>
      </c>
      <c r="Z37" s="30">
        <v>309</v>
      </c>
      <c r="AA37" s="30">
        <v>341</v>
      </c>
      <c r="AB37" s="30">
        <v>348</v>
      </c>
      <c r="AC37" s="30">
        <v>267</v>
      </c>
      <c r="AD37" s="30">
        <v>339</v>
      </c>
      <c r="AE37" s="30">
        <v>210</v>
      </c>
      <c r="AF37" s="30">
        <v>366</v>
      </c>
      <c r="AG37" s="30">
        <v>321</v>
      </c>
      <c r="AH37" s="31">
        <v>181</v>
      </c>
      <c r="AI37" s="48">
        <f t="shared" si="34"/>
        <v>12300</v>
      </c>
      <c r="AJ37" s="75">
        <f t="shared" si="35"/>
        <v>3549</v>
      </c>
      <c r="AK37" s="48">
        <f t="shared" si="37"/>
        <v>12300</v>
      </c>
      <c r="AL37" s="75">
        <f t="shared" si="38"/>
        <v>3549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1339</v>
      </c>
      <c r="E38" s="30">
        <v>1475</v>
      </c>
      <c r="F38" s="30">
        <v>1207</v>
      </c>
      <c r="G38" s="30">
        <v>1263</v>
      </c>
      <c r="H38" s="30">
        <v>1165</v>
      </c>
      <c r="I38" s="30">
        <v>244</v>
      </c>
      <c r="J38" s="30">
        <v>312</v>
      </c>
      <c r="K38" s="30">
        <v>348</v>
      </c>
      <c r="L38" s="30">
        <v>286</v>
      </c>
      <c r="M38" s="30">
        <v>310</v>
      </c>
      <c r="N38" s="30">
        <v>258</v>
      </c>
      <c r="O38" s="30">
        <v>316</v>
      </c>
      <c r="P38" s="30">
        <v>391</v>
      </c>
      <c r="Q38" s="30">
        <v>259</v>
      </c>
      <c r="R38" s="30">
        <v>354</v>
      </c>
      <c r="S38" s="30">
        <v>312</v>
      </c>
      <c r="T38" s="30">
        <v>338</v>
      </c>
      <c r="U38" s="30">
        <v>324</v>
      </c>
      <c r="V38" s="30">
        <v>277</v>
      </c>
      <c r="W38" s="30">
        <v>759</v>
      </c>
      <c r="X38" s="30">
        <v>1275</v>
      </c>
      <c r="Y38" s="30">
        <v>204</v>
      </c>
      <c r="Z38" s="30">
        <v>302</v>
      </c>
      <c r="AA38" s="30">
        <v>363</v>
      </c>
      <c r="AB38" s="30">
        <v>359</v>
      </c>
      <c r="AC38" s="30">
        <v>302</v>
      </c>
      <c r="AD38" s="30">
        <v>343</v>
      </c>
      <c r="AE38" s="30">
        <v>217</v>
      </c>
      <c r="AF38" s="30">
        <v>295</v>
      </c>
      <c r="AG38" s="30">
        <v>272</v>
      </c>
      <c r="AH38" s="31">
        <v>266</v>
      </c>
      <c r="AI38" s="48">
        <f t="shared" si="34"/>
        <v>12329</v>
      </c>
      <c r="AJ38" s="75">
        <f t="shared" si="35"/>
        <v>3406</v>
      </c>
      <c r="AK38" s="48">
        <f t="shared" si="37"/>
        <v>12329</v>
      </c>
      <c r="AL38" s="75">
        <f t="shared" si="38"/>
        <v>3406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1354</v>
      </c>
      <c r="E39" s="30">
        <v>1524</v>
      </c>
      <c r="F39" s="30">
        <v>1241</v>
      </c>
      <c r="G39" s="30">
        <v>1395</v>
      </c>
      <c r="H39" s="30">
        <v>1491</v>
      </c>
      <c r="I39" s="30">
        <v>256</v>
      </c>
      <c r="J39" s="30">
        <v>337</v>
      </c>
      <c r="K39" s="30">
        <v>352</v>
      </c>
      <c r="L39" s="30">
        <v>287</v>
      </c>
      <c r="M39" s="30">
        <v>282</v>
      </c>
      <c r="N39" s="30">
        <v>265</v>
      </c>
      <c r="O39" s="30">
        <v>230</v>
      </c>
      <c r="P39" s="30">
        <v>362</v>
      </c>
      <c r="Q39" s="30">
        <v>337</v>
      </c>
      <c r="R39" s="30">
        <v>387</v>
      </c>
      <c r="S39" s="30">
        <v>353</v>
      </c>
      <c r="T39" s="30">
        <v>271</v>
      </c>
      <c r="U39" s="30">
        <v>298</v>
      </c>
      <c r="V39" s="30">
        <v>292</v>
      </c>
      <c r="W39" s="30">
        <v>925</v>
      </c>
      <c r="X39" s="30">
        <v>1300</v>
      </c>
      <c r="Y39" s="30">
        <v>280</v>
      </c>
      <c r="Z39" s="30">
        <v>341</v>
      </c>
      <c r="AA39" s="30">
        <v>316</v>
      </c>
      <c r="AB39" s="30">
        <v>321</v>
      </c>
      <c r="AC39" s="30">
        <v>326</v>
      </c>
      <c r="AD39" s="30">
        <v>327</v>
      </c>
      <c r="AE39" s="30">
        <v>271</v>
      </c>
      <c r="AF39" s="30">
        <v>292</v>
      </c>
      <c r="AG39" s="30">
        <v>348</v>
      </c>
      <c r="AH39" s="31">
        <v>277</v>
      </c>
      <c r="AI39" s="48">
        <f t="shared" si="34"/>
        <v>12860</v>
      </c>
      <c r="AJ39" s="75">
        <f t="shared" si="35"/>
        <v>3778</v>
      </c>
      <c r="AK39" s="48">
        <f t="shared" si="37"/>
        <v>12860</v>
      </c>
      <c r="AL39" s="75">
        <f t="shared" si="38"/>
        <v>3778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1265</v>
      </c>
      <c r="E40" s="30">
        <v>1485</v>
      </c>
      <c r="F40" s="30">
        <v>1290</v>
      </c>
      <c r="G40" s="30">
        <v>1355</v>
      </c>
      <c r="H40" s="30">
        <v>1327</v>
      </c>
      <c r="I40" s="30">
        <v>265</v>
      </c>
      <c r="J40" s="30">
        <v>303</v>
      </c>
      <c r="K40" s="30">
        <v>374</v>
      </c>
      <c r="L40" s="30">
        <v>350</v>
      </c>
      <c r="M40" s="30">
        <v>281</v>
      </c>
      <c r="N40" s="30">
        <v>265</v>
      </c>
      <c r="O40" s="30">
        <v>325</v>
      </c>
      <c r="P40" s="30">
        <v>312</v>
      </c>
      <c r="Q40" s="30">
        <v>342</v>
      </c>
      <c r="R40" s="30">
        <v>378</v>
      </c>
      <c r="S40" s="30">
        <v>352</v>
      </c>
      <c r="T40" s="30">
        <v>329</v>
      </c>
      <c r="U40" s="30">
        <v>262</v>
      </c>
      <c r="V40" s="30">
        <v>276</v>
      </c>
      <c r="W40" s="30">
        <v>1067</v>
      </c>
      <c r="X40" s="30">
        <v>1175</v>
      </c>
      <c r="Y40" s="30">
        <v>301</v>
      </c>
      <c r="Z40" s="30">
        <v>312</v>
      </c>
      <c r="AA40" s="30">
        <v>267</v>
      </c>
      <c r="AB40" s="30">
        <v>286</v>
      </c>
      <c r="AC40" s="30">
        <v>290</v>
      </c>
      <c r="AD40" s="30">
        <v>392</v>
      </c>
      <c r="AE40" s="30">
        <v>276</v>
      </c>
      <c r="AF40" s="30">
        <v>324</v>
      </c>
      <c r="AG40" s="30">
        <v>344</v>
      </c>
      <c r="AH40" s="31">
        <v>244</v>
      </c>
      <c r="AI40" s="48">
        <f t="shared" si="34"/>
        <v>12504</v>
      </c>
      <c r="AJ40" s="75">
        <f t="shared" si="35"/>
        <v>3910</v>
      </c>
      <c r="AK40" s="48">
        <f t="shared" si="37"/>
        <v>12504</v>
      </c>
      <c r="AL40" s="75">
        <f t="shared" si="38"/>
        <v>3910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1178</v>
      </c>
      <c r="E41" s="30">
        <v>1293</v>
      </c>
      <c r="F41" s="30">
        <v>1099</v>
      </c>
      <c r="G41" s="30">
        <v>1124</v>
      </c>
      <c r="H41" s="30">
        <v>1473</v>
      </c>
      <c r="I41" s="30">
        <v>264</v>
      </c>
      <c r="J41" s="30">
        <v>278</v>
      </c>
      <c r="K41" s="30">
        <v>392</v>
      </c>
      <c r="L41" s="30">
        <v>317</v>
      </c>
      <c r="M41" s="30">
        <v>274</v>
      </c>
      <c r="N41" s="30">
        <v>249</v>
      </c>
      <c r="O41" s="30">
        <v>342</v>
      </c>
      <c r="P41" s="30">
        <v>321</v>
      </c>
      <c r="Q41" s="30">
        <v>347</v>
      </c>
      <c r="R41" s="30">
        <v>360</v>
      </c>
      <c r="S41" s="30">
        <v>322</v>
      </c>
      <c r="T41" s="30">
        <v>316</v>
      </c>
      <c r="U41" s="30">
        <v>328</v>
      </c>
      <c r="V41" s="30">
        <v>250</v>
      </c>
      <c r="W41" s="30">
        <v>1213</v>
      </c>
      <c r="X41" s="30">
        <v>1033</v>
      </c>
      <c r="Y41" s="30">
        <v>219</v>
      </c>
      <c r="Z41" s="30">
        <v>184</v>
      </c>
      <c r="AA41" s="30">
        <v>175</v>
      </c>
      <c r="AB41" s="30">
        <v>231</v>
      </c>
      <c r="AC41" s="30">
        <v>223</v>
      </c>
      <c r="AD41" s="30">
        <v>227</v>
      </c>
      <c r="AE41" s="30">
        <v>210</v>
      </c>
      <c r="AF41" s="30">
        <v>248</v>
      </c>
      <c r="AG41" s="30">
        <v>243</v>
      </c>
      <c r="AH41" s="31">
        <v>235</v>
      </c>
      <c r="AI41" s="48">
        <f t="shared" si="34"/>
        <v>11396</v>
      </c>
      <c r="AJ41" s="75">
        <f t="shared" si="35"/>
        <v>3572</v>
      </c>
      <c r="AK41" s="48">
        <f t="shared" si="37"/>
        <v>11396</v>
      </c>
      <c r="AL41" s="75">
        <f t="shared" si="38"/>
        <v>3572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1120</v>
      </c>
      <c r="E42" s="30">
        <v>1329</v>
      </c>
      <c r="F42" s="30">
        <v>1062</v>
      </c>
      <c r="G42" s="30">
        <v>1176</v>
      </c>
      <c r="H42" s="30">
        <v>1313</v>
      </c>
      <c r="I42" s="30">
        <v>301</v>
      </c>
      <c r="J42" s="30">
        <v>286</v>
      </c>
      <c r="K42" s="30">
        <v>409</v>
      </c>
      <c r="L42" s="30">
        <v>315</v>
      </c>
      <c r="M42" s="30">
        <v>265</v>
      </c>
      <c r="N42" s="30">
        <v>317</v>
      </c>
      <c r="O42" s="30">
        <v>372</v>
      </c>
      <c r="P42" s="30">
        <v>350</v>
      </c>
      <c r="Q42" s="30">
        <v>349</v>
      </c>
      <c r="R42" s="30">
        <v>350</v>
      </c>
      <c r="S42" s="30">
        <v>331</v>
      </c>
      <c r="T42" s="30">
        <v>336</v>
      </c>
      <c r="U42" s="30">
        <v>214</v>
      </c>
      <c r="V42" s="30">
        <v>353</v>
      </c>
      <c r="W42" s="30">
        <v>1342</v>
      </c>
      <c r="X42" s="30">
        <v>944</v>
      </c>
      <c r="Y42" s="30">
        <v>102</v>
      </c>
      <c r="Z42" s="30">
        <v>191</v>
      </c>
      <c r="AA42" s="30">
        <v>199</v>
      </c>
      <c r="AB42" s="30">
        <v>190</v>
      </c>
      <c r="AC42" s="30">
        <v>256</v>
      </c>
      <c r="AD42" s="30">
        <v>205</v>
      </c>
      <c r="AE42" s="30">
        <v>232</v>
      </c>
      <c r="AF42" s="30">
        <v>379</v>
      </c>
      <c r="AG42" s="30">
        <v>226</v>
      </c>
      <c r="AH42" s="31">
        <v>166</v>
      </c>
      <c r="AI42" s="48">
        <f t="shared" si="34"/>
        <v>11246</v>
      </c>
      <c r="AJ42" s="75">
        <f t="shared" si="35"/>
        <v>3734</v>
      </c>
      <c r="AK42" s="48">
        <f t="shared" si="37"/>
        <v>11246</v>
      </c>
      <c r="AL42" s="75">
        <f t="shared" si="38"/>
        <v>3734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1341</v>
      </c>
      <c r="E43" s="30">
        <v>1433</v>
      </c>
      <c r="F43" s="30">
        <v>1326</v>
      </c>
      <c r="G43" s="30">
        <v>1361</v>
      </c>
      <c r="H43" s="30">
        <v>1334</v>
      </c>
      <c r="I43" s="30">
        <v>332</v>
      </c>
      <c r="J43" s="30">
        <v>301</v>
      </c>
      <c r="K43" s="30">
        <v>428</v>
      </c>
      <c r="L43" s="30">
        <v>308</v>
      </c>
      <c r="M43" s="30">
        <v>247</v>
      </c>
      <c r="N43" s="30">
        <v>340</v>
      </c>
      <c r="O43" s="30">
        <v>319</v>
      </c>
      <c r="P43" s="30">
        <v>357</v>
      </c>
      <c r="Q43" s="30">
        <v>392</v>
      </c>
      <c r="R43" s="30">
        <v>350</v>
      </c>
      <c r="S43" s="30">
        <v>362</v>
      </c>
      <c r="T43" s="30">
        <v>301</v>
      </c>
      <c r="U43" s="30">
        <v>306</v>
      </c>
      <c r="V43" s="30">
        <v>342</v>
      </c>
      <c r="W43" s="30">
        <v>1411</v>
      </c>
      <c r="X43" s="30">
        <v>944</v>
      </c>
      <c r="Y43" s="30">
        <v>248</v>
      </c>
      <c r="Z43" s="30">
        <v>306</v>
      </c>
      <c r="AA43" s="30">
        <v>356</v>
      </c>
      <c r="AB43" s="30">
        <v>359</v>
      </c>
      <c r="AC43" s="30">
        <v>386</v>
      </c>
      <c r="AD43" s="30">
        <v>388</v>
      </c>
      <c r="AE43" s="30">
        <v>313</v>
      </c>
      <c r="AF43" s="30">
        <v>352</v>
      </c>
      <c r="AG43" s="30">
        <v>352</v>
      </c>
      <c r="AH43" s="31">
        <v>216</v>
      </c>
      <c r="AI43" s="48">
        <f t="shared" si="34"/>
        <v>12939</v>
      </c>
      <c r="AJ43" s="75">
        <f t="shared" si="35"/>
        <v>4172</v>
      </c>
      <c r="AK43" s="48">
        <f t="shared" si="37"/>
        <v>12939</v>
      </c>
      <c r="AL43" s="75">
        <f t="shared" si="38"/>
        <v>4172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1353</v>
      </c>
      <c r="E44" s="30">
        <v>1441</v>
      </c>
      <c r="F44" s="30">
        <v>1374</v>
      </c>
      <c r="G44" s="30">
        <v>1318</v>
      </c>
      <c r="H44" s="30">
        <v>1339</v>
      </c>
      <c r="I44" s="30">
        <v>360</v>
      </c>
      <c r="J44" s="30">
        <v>356</v>
      </c>
      <c r="K44" s="30">
        <v>404</v>
      </c>
      <c r="L44" s="30">
        <v>320</v>
      </c>
      <c r="M44" s="30">
        <v>354</v>
      </c>
      <c r="N44" s="30">
        <v>328</v>
      </c>
      <c r="O44" s="30">
        <v>403</v>
      </c>
      <c r="P44" s="30">
        <v>395</v>
      </c>
      <c r="Q44" s="30">
        <v>404</v>
      </c>
      <c r="R44" s="30">
        <v>373</v>
      </c>
      <c r="S44" s="30">
        <v>352</v>
      </c>
      <c r="T44" s="30">
        <v>264</v>
      </c>
      <c r="U44" s="30">
        <v>364</v>
      </c>
      <c r="V44" s="30">
        <v>322</v>
      </c>
      <c r="W44" s="30">
        <v>1513</v>
      </c>
      <c r="X44" s="30">
        <v>808</v>
      </c>
      <c r="Y44" s="30">
        <v>177</v>
      </c>
      <c r="Z44" s="30">
        <v>340</v>
      </c>
      <c r="AA44" s="30">
        <v>354</v>
      </c>
      <c r="AB44" s="30">
        <v>347</v>
      </c>
      <c r="AC44" s="30">
        <v>318</v>
      </c>
      <c r="AD44" s="30">
        <v>371</v>
      </c>
      <c r="AE44" s="30">
        <v>290</v>
      </c>
      <c r="AF44" s="30">
        <v>300</v>
      </c>
      <c r="AG44" s="30">
        <v>332</v>
      </c>
      <c r="AH44" s="31">
        <v>340</v>
      </c>
      <c r="AI44" s="48">
        <f t="shared" si="34"/>
        <v>13016</v>
      </c>
      <c r="AJ44" s="75">
        <f t="shared" si="35"/>
        <v>4298</v>
      </c>
      <c r="AK44" s="48">
        <f t="shared" si="37"/>
        <v>13016</v>
      </c>
      <c r="AL44" s="75">
        <f t="shared" si="38"/>
        <v>4298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1393</v>
      </c>
      <c r="E45" s="30">
        <v>1450</v>
      </c>
      <c r="F45" s="30">
        <v>1492</v>
      </c>
      <c r="G45" s="30">
        <v>1346</v>
      </c>
      <c r="H45" s="30">
        <v>1476</v>
      </c>
      <c r="I45" s="30">
        <v>246</v>
      </c>
      <c r="J45" s="30">
        <v>374</v>
      </c>
      <c r="K45" s="30">
        <v>383</v>
      </c>
      <c r="L45" s="30">
        <v>306</v>
      </c>
      <c r="M45" s="30">
        <v>285</v>
      </c>
      <c r="N45" s="30">
        <v>351</v>
      </c>
      <c r="O45" s="30">
        <v>384</v>
      </c>
      <c r="P45" s="30">
        <v>370</v>
      </c>
      <c r="Q45" s="30">
        <v>381</v>
      </c>
      <c r="R45" s="30">
        <v>341</v>
      </c>
      <c r="S45" s="30">
        <v>265</v>
      </c>
      <c r="T45" s="30">
        <v>368</v>
      </c>
      <c r="U45" s="30">
        <v>328</v>
      </c>
      <c r="V45" s="30">
        <v>308</v>
      </c>
      <c r="W45" s="30">
        <v>1384</v>
      </c>
      <c r="X45" s="30">
        <v>656</v>
      </c>
      <c r="Y45" s="30">
        <v>304</v>
      </c>
      <c r="Z45" s="30">
        <v>349</v>
      </c>
      <c r="AA45" s="30">
        <v>359</v>
      </c>
      <c r="AB45" s="30">
        <v>405</v>
      </c>
      <c r="AC45" s="30">
        <v>303</v>
      </c>
      <c r="AD45" s="30">
        <v>377</v>
      </c>
      <c r="AE45" s="30">
        <v>438</v>
      </c>
      <c r="AF45" s="30">
        <v>297</v>
      </c>
      <c r="AG45" s="30">
        <v>306</v>
      </c>
      <c r="AH45" s="31">
        <v>343</v>
      </c>
      <c r="AI45" s="48">
        <f t="shared" si="34"/>
        <v>13308</v>
      </c>
      <c r="AJ45" s="75">
        <f t="shared" si="35"/>
        <v>4060</v>
      </c>
      <c r="AK45" s="48">
        <f t="shared" si="37"/>
        <v>13308</v>
      </c>
      <c r="AL45" s="75">
        <f t="shared" si="38"/>
        <v>4060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1409</v>
      </c>
      <c r="E46" s="30">
        <v>1379</v>
      </c>
      <c r="F46" s="30">
        <v>1382</v>
      </c>
      <c r="G46" s="30">
        <v>1376</v>
      </c>
      <c r="H46" s="30">
        <v>1440</v>
      </c>
      <c r="I46" s="30">
        <v>273</v>
      </c>
      <c r="J46" s="30">
        <v>327</v>
      </c>
      <c r="K46" s="30">
        <v>361</v>
      </c>
      <c r="L46" s="30">
        <v>364</v>
      </c>
      <c r="M46" s="30">
        <v>278</v>
      </c>
      <c r="N46" s="30">
        <v>368</v>
      </c>
      <c r="O46" s="30">
        <v>368</v>
      </c>
      <c r="P46" s="30">
        <v>404</v>
      </c>
      <c r="Q46" s="30">
        <v>375</v>
      </c>
      <c r="R46" s="30">
        <v>347</v>
      </c>
      <c r="S46" s="30">
        <v>375</v>
      </c>
      <c r="T46" s="30">
        <v>369</v>
      </c>
      <c r="U46" s="30">
        <v>359</v>
      </c>
      <c r="V46" s="30">
        <v>339</v>
      </c>
      <c r="W46" s="30">
        <v>1369</v>
      </c>
      <c r="X46" s="30">
        <v>720</v>
      </c>
      <c r="Y46" s="30">
        <v>255</v>
      </c>
      <c r="Z46" s="30">
        <v>325</v>
      </c>
      <c r="AA46" s="30">
        <v>351</v>
      </c>
      <c r="AB46" s="30">
        <v>409</v>
      </c>
      <c r="AC46" s="30">
        <v>389</v>
      </c>
      <c r="AD46" s="30">
        <v>407</v>
      </c>
      <c r="AE46" s="30">
        <v>405</v>
      </c>
      <c r="AF46" s="30">
        <v>321</v>
      </c>
      <c r="AG46" s="30">
        <v>289</v>
      </c>
      <c r="AH46" s="31">
        <v>263</v>
      </c>
      <c r="AI46" s="48">
        <f t="shared" si="34"/>
        <v>13295</v>
      </c>
      <c r="AJ46" s="75">
        <f t="shared" si="35"/>
        <v>4101</v>
      </c>
      <c r="AK46" s="48">
        <f t="shared" si="37"/>
        <v>13295</v>
      </c>
      <c r="AL46" s="75">
        <f t="shared" si="38"/>
        <v>4101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1416</v>
      </c>
      <c r="E47" s="30">
        <v>1320</v>
      </c>
      <c r="F47" s="30">
        <v>1388</v>
      </c>
      <c r="G47" s="30">
        <v>1365</v>
      </c>
      <c r="H47" s="30">
        <v>1303</v>
      </c>
      <c r="I47" s="30">
        <v>317</v>
      </c>
      <c r="J47" s="30">
        <v>357</v>
      </c>
      <c r="K47" s="30">
        <v>374</v>
      </c>
      <c r="L47" s="30">
        <v>334</v>
      </c>
      <c r="M47" s="30">
        <v>255</v>
      </c>
      <c r="N47" s="30">
        <v>295</v>
      </c>
      <c r="O47" s="30">
        <v>330</v>
      </c>
      <c r="P47" s="30">
        <v>359</v>
      </c>
      <c r="Q47" s="30">
        <v>405</v>
      </c>
      <c r="R47" s="30">
        <v>453</v>
      </c>
      <c r="S47" s="30">
        <v>284</v>
      </c>
      <c r="T47" s="30">
        <v>349</v>
      </c>
      <c r="U47" s="30">
        <v>302</v>
      </c>
      <c r="V47" s="30">
        <v>322</v>
      </c>
      <c r="W47" s="30">
        <v>1419</v>
      </c>
      <c r="X47" s="30">
        <v>694</v>
      </c>
      <c r="Y47" s="30">
        <v>164</v>
      </c>
      <c r="Z47" s="30">
        <v>226</v>
      </c>
      <c r="AA47" s="30">
        <v>367</v>
      </c>
      <c r="AB47" s="30">
        <v>345</v>
      </c>
      <c r="AC47" s="30">
        <v>368</v>
      </c>
      <c r="AD47" s="30">
        <v>369</v>
      </c>
      <c r="AE47" s="30">
        <v>389</v>
      </c>
      <c r="AF47" s="30">
        <v>348</v>
      </c>
      <c r="AG47" s="30">
        <v>161</v>
      </c>
      <c r="AH47" s="31">
        <v>259</v>
      </c>
      <c r="AI47" s="48">
        <f t="shared" si="34"/>
        <v>12893</v>
      </c>
      <c r="AJ47" s="75">
        <f t="shared" si="35"/>
        <v>3744</v>
      </c>
      <c r="AK47" s="48">
        <f t="shared" si="37"/>
        <v>12893</v>
      </c>
      <c r="AL47" s="75">
        <f t="shared" si="38"/>
        <v>3744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1350</v>
      </c>
      <c r="E48" s="30">
        <v>1382</v>
      </c>
      <c r="F48" s="30">
        <v>1413</v>
      </c>
      <c r="G48" s="30">
        <v>1338</v>
      </c>
      <c r="H48" s="30">
        <v>1439</v>
      </c>
      <c r="I48" s="30">
        <v>221</v>
      </c>
      <c r="J48" s="30">
        <v>350</v>
      </c>
      <c r="K48" s="30">
        <v>391</v>
      </c>
      <c r="L48" s="30">
        <v>330</v>
      </c>
      <c r="M48" s="30">
        <v>373</v>
      </c>
      <c r="N48" s="30">
        <v>314</v>
      </c>
      <c r="O48" s="30">
        <v>398</v>
      </c>
      <c r="P48" s="30">
        <v>304</v>
      </c>
      <c r="Q48" s="30">
        <v>447</v>
      </c>
      <c r="R48" s="30">
        <v>319</v>
      </c>
      <c r="S48" s="30">
        <v>232</v>
      </c>
      <c r="T48" s="30">
        <v>334</v>
      </c>
      <c r="U48" s="30">
        <v>365</v>
      </c>
      <c r="V48" s="30">
        <v>318</v>
      </c>
      <c r="W48" s="30">
        <v>1403</v>
      </c>
      <c r="X48" s="30">
        <v>676</v>
      </c>
      <c r="Y48" s="30">
        <v>258</v>
      </c>
      <c r="Z48" s="30">
        <v>257</v>
      </c>
      <c r="AA48" s="30">
        <v>379</v>
      </c>
      <c r="AB48" s="30">
        <v>356</v>
      </c>
      <c r="AC48" s="30">
        <v>317</v>
      </c>
      <c r="AD48" s="30">
        <v>420</v>
      </c>
      <c r="AE48" s="30">
        <v>357</v>
      </c>
      <c r="AF48" s="30">
        <v>355</v>
      </c>
      <c r="AG48" s="30">
        <v>238</v>
      </c>
      <c r="AH48" s="31">
        <v>321</v>
      </c>
      <c r="AI48" s="48">
        <f t="shared" si="34"/>
        <v>13113</v>
      </c>
      <c r="AJ48" s="75">
        <f t="shared" si="35"/>
        <v>3842</v>
      </c>
      <c r="AK48" s="48">
        <f t="shared" si="37"/>
        <v>13113</v>
      </c>
      <c r="AL48" s="75">
        <f t="shared" si="38"/>
        <v>3842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1464</v>
      </c>
      <c r="E49" s="30">
        <v>1507</v>
      </c>
      <c r="F49" s="30">
        <v>1329</v>
      </c>
      <c r="G49" s="30">
        <v>1356</v>
      </c>
      <c r="H49" s="30">
        <v>1398</v>
      </c>
      <c r="I49" s="30">
        <v>150</v>
      </c>
      <c r="J49" s="30">
        <v>311</v>
      </c>
      <c r="K49" s="30">
        <v>392</v>
      </c>
      <c r="L49" s="30">
        <v>375</v>
      </c>
      <c r="M49" s="30">
        <v>329</v>
      </c>
      <c r="N49" s="30">
        <v>351</v>
      </c>
      <c r="O49" s="30">
        <v>394</v>
      </c>
      <c r="P49" s="30">
        <v>405</v>
      </c>
      <c r="Q49" s="30">
        <v>396</v>
      </c>
      <c r="R49" s="30">
        <v>276</v>
      </c>
      <c r="S49" s="30">
        <v>289</v>
      </c>
      <c r="T49" s="30">
        <v>400</v>
      </c>
      <c r="U49" s="30">
        <v>399</v>
      </c>
      <c r="V49" s="30">
        <v>379</v>
      </c>
      <c r="W49" s="30">
        <v>1364</v>
      </c>
      <c r="X49" s="30">
        <v>673</v>
      </c>
      <c r="Y49" s="30">
        <v>244</v>
      </c>
      <c r="Z49" s="30">
        <v>265</v>
      </c>
      <c r="AA49" s="30">
        <v>408</v>
      </c>
      <c r="AB49" s="30">
        <v>361</v>
      </c>
      <c r="AC49" s="30">
        <v>312</v>
      </c>
      <c r="AD49" s="30">
        <v>419</v>
      </c>
      <c r="AE49" s="30">
        <v>321</v>
      </c>
      <c r="AF49" s="30">
        <v>391</v>
      </c>
      <c r="AG49" s="30">
        <v>246</v>
      </c>
      <c r="AH49" s="31">
        <v>315</v>
      </c>
      <c r="AI49" s="48">
        <f t="shared" si="34"/>
        <v>13173</v>
      </c>
      <c r="AJ49" s="75">
        <f t="shared" si="35"/>
        <v>4046</v>
      </c>
      <c r="AK49" s="48">
        <f t="shared" si="37"/>
        <v>13173</v>
      </c>
      <c r="AL49" s="75">
        <f t="shared" si="38"/>
        <v>4046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1504</v>
      </c>
      <c r="E50" s="30">
        <v>1473</v>
      </c>
      <c r="F50" s="30">
        <v>1324</v>
      </c>
      <c r="G50" s="30">
        <v>1337</v>
      </c>
      <c r="H50" s="30">
        <v>1476</v>
      </c>
      <c r="I50" s="30">
        <v>238</v>
      </c>
      <c r="J50" s="30">
        <v>327</v>
      </c>
      <c r="K50" s="30">
        <v>362</v>
      </c>
      <c r="L50" s="30">
        <v>363</v>
      </c>
      <c r="M50" s="30">
        <v>316</v>
      </c>
      <c r="N50" s="30">
        <v>376</v>
      </c>
      <c r="O50" s="30">
        <v>345</v>
      </c>
      <c r="P50" s="30">
        <v>383</v>
      </c>
      <c r="Q50" s="30">
        <v>377</v>
      </c>
      <c r="R50" s="30">
        <v>286</v>
      </c>
      <c r="S50" s="30">
        <v>404</v>
      </c>
      <c r="T50" s="30">
        <v>435</v>
      </c>
      <c r="U50" s="30">
        <v>341</v>
      </c>
      <c r="V50" s="30">
        <v>330</v>
      </c>
      <c r="W50" s="30">
        <v>1376</v>
      </c>
      <c r="X50" s="30">
        <v>586</v>
      </c>
      <c r="Y50" s="30">
        <v>272</v>
      </c>
      <c r="Z50" s="30">
        <v>269</v>
      </c>
      <c r="AA50" s="30">
        <v>398</v>
      </c>
      <c r="AB50" s="30">
        <v>325</v>
      </c>
      <c r="AC50" s="30">
        <v>296</v>
      </c>
      <c r="AD50" s="30">
        <v>424</v>
      </c>
      <c r="AE50" s="30">
        <v>384</v>
      </c>
      <c r="AF50" s="30">
        <v>331</v>
      </c>
      <c r="AG50" s="30">
        <v>316</v>
      </c>
      <c r="AH50" s="31">
        <v>414</v>
      </c>
      <c r="AI50" s="48">
        <f t="shared" si="34"/>
        <v>13187</v>
      </c>
      <c r="AJ50" s="75">
        <f t="shared" si="35"/>
        <v>4201</v>
      </c>
      <c r="AK50" s="48">
        <f t="shared" si="37"/>
        <v>13187</v>
      </c>
      <c r="AL50" s="75">
        <f t="shared" si="38"/>
        <v>4201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1448</v>
      </c>
      <c r="E51" s="30">
        <v>1443</v>
      </c>
      <c r="F51" s="30">
        <v>1239</v>
      </c>
      <c r="G51" s="30">
        <v>1455</v>
      </c>
      <c r="H51" s="30">
        <v>1485</v>
      </c>
      <c r="I51" s="30">
        <v>169</v>
      </c>
      <c r="J51" s="30">
        <v>352</v>
      </c>
      <c r="K51" s="30">
        <v>382</v>
      </c>
      <c r="L51" s="30">
        <v>396</v>
      </c>
      <c r="M51" s="30">
        <v>295</v>
      </c>
      <c r="N51" s="30">
        <v>362</v>
      </c>
      <c r="O51" s="30">
        <v>359</v>
      </c>
      <c r="P51" s="30">
        <v>402</v>
      </c>
      <c r="Q51" s="30">
        <v>343</v>
      </c>
      <c r="R51" s="30">
        <v>308</v>
      </c>
      <c r="S51" s="30">
        <v>340</v>
      </c>
      <c r="T51" s="30">
        <v>395</v>
      </c>
      <c r="U51" s="30">
        <v>358</v>
      </c>
      <c r="V51" s="30">
        <v>352</v>
      </c>
      <c r="W51" s="30">
        <v>1483</v>
      </c>
      <c r="X51" s="30">
        <v>548</v>
      </c>
      <c r="Y51" s="30">
        <v>284</v>
      </c>
      <c r="Z51" s="30">
        <v>275</v>
      </c>
      <c r="AA51" s="30">
        <v>425</v>
      </c>
      <c r="AB51" s="30">
        <v>337</v>
      </c>
      <c r="AC51" s="30">
        <v>309</v>
      </c>
      <c r="AD51" s="30">
        <v>399</v>
      </c>
      <c r="AE51" s="30">
        <v>376</v>
      </c>
      <c r="AF51" s="30">
        <v>305</v>
      </c>
      <c r="AG51" s="30">
        <v>368</v>
      </c>
      <c r="AH51" s="31">
        <v>297</v>
      </c>
      <c r="AI51" s="48">
        <f t="shared" si="34"/>
        <v>12984</v>
      </c>
      <c r="AJ51" s="75">
        <f t="shared" si="35"/>
        <v>4305</v>
      </c>
      <c r="AK51" s="48">
        <f t="shared" si="37"/>
        <v>12984</v>
      </c>
      <c r="AL51" s="75">
        <f t="shared" si="38"/>
        <v>4305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1462</v>
      </c>
      <c r="E52" s="30">
        <v>1457</v>
      </c>
      <c r="F52" s="30">
        <v>1415</v>
      </c>
      <c r="G52" s="30">
        <v>1433</v>
      </c>
      <c r="H52" s="30">
        <v>1505</v>
      </c>
      <c r="I52" s="30">
        <v>208</v>
      </c>
      <c r="J52" s="30">
        <v>360</v>
      </c>
      <c r="K52" s="30">
        <v>350</v>
      </c>
      <c r="L52" s="30">
        <v>374</v>
      </c>
      <c r="M52" s="30">
        <v>312</v>
      </c>
      <c r="N52" s="30">
        <v>367</v>
      </c>
      <c r="O52" s="30">
        <v>350</v>
      </c>
      <c r="P52" s="30">
        <v>391</v>
      </c>
      <c r="Q52" s="30">
        <v>342</v>
      </c>
      <c r="R52" s="30">
        <v>341</v>
      </c>
      <c r="S52" s="30">
        <v>381</v>
      </c>
      <c r="T52" s="30">
        <v>354</v>
      </c>
      <c r="U52" s="30">
        <v>333</v>
      </c>
      <c r="V52" s="30">
        <v>423</v>
      </c>
      <c r="W52" s="30">
        <v>1447</v>
      </c>
      <c r="X52" s="30">
        <v>425</v>
      </c>
      <c r="Y52" s="30">
        <v>346</v>
      </c>
      <c r="Z52" s="30">
        <v>337</v>
      </c>
      <c r="AA52" s="30">
        <v>404</v>
      </c>
      <c r="AB52" s="30">
        <v>331</v>
      </c>
      <c r="AC52" s="30">
        <v>308</v>
      </c>
      <c r="AD52" s="30">
        <v>414</v>
      </c>
      <c r="AE52" s="30">
        <v>406</v>
      </c>
      <c r="AF52" s="30">
        <v>336</v>
      </c>
      <c r="AG52" s="30">
        <v>390</v>
      </c>
      <c r="AH52" s="31">
        <v>307</v>
      </c>
      <c r="AI52" s="48">
        <f t="shared" si="34"/>
        <v>13223</v>
      </c>
      <c r="AJ52" s="75">
        <f t="shared" si="35"/>
        <v>4386</v>
      </c>
      <c r="AK52" s="48">
        <f t="shared" si="37"/>
        <v>13223</v>
      </c>
      <c r="AL52" s="75">
        <f t="shared" si="38"/>
        <v>4386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1388</v>
      </c>
      <c r="E53" s="30">
        <v>1418</v>
      </c>
      <c r="F53" s="30">
        <v>1235</v>
      </c>
      <c r="G53" s="30">
        <v>1335</v>
      </c>
      <c r="H53" s="30">
        <v>1303</v>
      </c>
      <c r="I53" s="30">
        <v>194</v>
      </c>
      <c r="J53" s="30">
        <v>267</v>
      </c>
      <c r="K53" s="30">
        <v>228</v>
      </c>
      <c r="L53" s="30">
        <v>277</v>
      </c>
      <c r="M53" s="30">
        <v>217</v>
      </c>
      <c r="N53" s="30">
        <v>243</v>
      </c>
      <c r="O53" s="30">
        <v>248</v>
      </c>
      <c r="P53" s="30">
        <v>220</v>
      </c>
      <c r="Q53" s="30">
        <v>253</v>
      </c>
      <c r="R53" s="30">
        <v>242</v>
      </c>
      <c r="S53" s="30">
        <v>246</v>
      </c>
      <c r="T53" s="30">
        <v>269</v>
      </c>
      <c r="U53" s="30">
        <v>267</v>
      </c>
      <c r="V53" s="30">
        <v>230</v>
      </c>
      <c r="W53" s="30">
        <v>1227</v>
      </c>
      <c r="X53" s="30">
        <v>329</v>
      </c>
      <c r="Y53" s="30">
        <v>298</v>
      </c>
      <c r="Z53" s="30">
        <v>294</v>
      </c>
      <c r="AA53" s="30">
        <v>426</v>
      </c>
      <c r="AB53" s="30">
        <v>351</v>
      </c>
      <c r="AC53" s="30">
        <v>343</v>
      </c>
      <c r="AD53" s="30">
        <v>430</v>
      </c>
      <c r="AE53" s="30">
        <v>352</v>
      </c>
      <c r="AF53" s="30">
        <v>361</v>
      </c>
      <c r="AG53" s="30">
        <v>388</v>
      </c>
      <c r="AH53" s="31">
        <v>370</v>
      </c>
      <c r="AI53" s="48">
        <f t="shared" si="34"/>
        <v>11399</v>
      </c>
      <c r="AJ53" s="75">
        <f t="shared" si="35"/>
        <v>3850</v>
      </c>
      <c r="AK53" s="48">
        <f t="shared" si="37"/>
        <v>11399</v>
      </c>
      <c r="AL53" s="75">
        <f t="shared" si="38"/>
        <v>3850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1371</v>
      </c>
      <c r="E54" s="30">
        <v>1330</v>
      </c>
      <c r="F54" s="30">
        <v>1235</v>
      </c>
      <c r="G54" s="30">
        <v>1333</v>
      </c>
      <c r="H54" s="30">
        <v>1364</v>
      </c>
      <c r="I54" s="30">
        <v>140</v>
      </c>
      <c r="J54" s="30">
        <v>277</v>
      </c>
      <c r="K54" s="30">
        <v>213</v>
      </c>
      <c r="L54" s="30">
        <v>235</v>
      </c>
      <c r="M54" s="30">
        <v>243</v>
      </c>
      <c r="N54" s="30">
        <v>184</v>
      </c>
      <c r="O54" s="30">
        <v>219</v>
      </c>
      <c r="P54" s="30">
        <v>234</v>
      </c>
      <c r="Q54" s="30">
        <v>306</v>
      </c>
      <c r="R54" s="30">
        <v>251</v>
      </c>
      <c r="S54" s="30">
        <v>245</v>
      </c>
      <c r="T54" s="30">
        <v>176</v>
      </c>
      <c r="U54" s="30">
        <v>215</v>
      </c>
      <c r="V54" s="30">
        <v>172</v>
      </c>
      <c r="W54" s="30">
        <v>1211</v>
      </c>
      <c r="X54" s="30">
        <v>262</v>
      </c>
      <c r="Y54" s="30">
        <v>304</v>
      </c>
      <c r="Z54" s="30">
        <v>331</v>
      </c>
      <c r="AA54" s="30">
        <v>428</v>
      </c>
      <c r="AB54" s="30">
        <v>414</v>
      </c>
      <c r="AC54" s="30">
        <v>332</v>
      </c>
      <c r="AD54" s="30">
        <v>426</v>
      </c>
      <c r="AE54" s="30">
        <v>363</v>
      </c>
      <c r="AF54" s="30">
        <v>375</v>
      </c>
      <c r="AG54" s="30">
        <v>326</v>
      </c>
      <c r="AH54" s="31">
        <v>401</v>
      </c>
      <c r="AI54" s="48">
        <f t="shared" si="34"/>
        <v>11238</v>
      </c>
      <c r="AJ54" s="75">
        <f t="shared" si="35"/>
        <v>3678</v>
      </c>
      <c r="AK54" s="48">
        <f>SUM(D54:AH54)-AJ54</f>
        <v>11238</v>
      </c>
      <c r="AL54" s="75">
        <f t="shared" si="38"/>
        <v>3678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1452</v>
      </c>
      <c r="E55" s="30">
        <v>1519</v>
      </c>
      <c r="F55" s="30">
        <v>1384</v>
      </c>
      <c r="G55" s="30">
        <v>1542</v>
      </c>
      <c r="H55" s="30">
        <v>1257</v>
      </c>
      <c r="I55" s="30">
        <v>237</v>
      </c>
      <c r="J55" s="30">
        <v>380</v>
      </c>
      <c r="K55" s="30">
        <v>357</v>
      </c>
      <c r="L55" s="30">
        <v>301</v>
      </c>
      <c r="M55" s="30">
        <v>342</v>
      </c>
      <c r="N55" s="30">
        <v>355</v>
      </c>
      <c r="O55" s="30">
        <v>280</v>
      </c>
      <c r="P55" s="30">
        <v>332</v>
      </c>
      <c r="Q55" s="30">
        <v>402</v>
      </c>
      <c r="R55" s="30">
        <v>306</v>
      </c>
      <c r="S55" s="30">
        <v>330</v>
      </c>
      <c r="T55" s="30">
        <v>380</v>
      </c>
      <c r="U55" s="30">
        <v>349</v>
      </c>
      <c r="V55" s="30">
        <v>319</v>
      </c>
      <c r="W55" s="30">
        <v>1417</v>
      </c>
      <c r="X55" s="30">
        <v>222</v>
      </c>
      <c r="Y55" s="30">
        <v>275</v>
      </c>
      <c r="Z55" s="30">
        <v>233</v>
      </c>
      <c r="AA55" s="30">
        <v>423</v>
      </c>
      <c r="AB55" s="30">
        <v>373</v>
      </c>
      <c r="AC55" s="30">
        <v>313</v>
      </c>
      <c r="AD55" s="30">
        <v>386</v>
      </c>
      <c r="AE55" s="30">
        <v>370</v>
      </c>
      <c r="AF55" s="30">
        <v>349</v>
      </c>
      <c r="AG55" s="30">
        <v>298</v>
      </c>
      <c r="AH55" s="31">
        <v>346</v>
      </c>
      <c r="AI55" s="48">
        <f t="shared" si="34"/>
        <v>12731</v>
      </c>
      <c r="AJ55" s="75">
        <f t="shared" si="35"/>
        <v>4098</v>
      </c>
      <c r="AL55" s="48">
        <f t="shared" ref="AL55:AL58" si="39">SUM(D55:AH55)</f>
        <v>16829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1484</v>
      </c>
      <c r="E56" s="30">
        <v>1465</v>
      </c>
      <c r="F56" s="30">
        <v>1404</v>
      </c>
      <c r="G56" s="30">
        <v>1487</v>
      </c>
      <c r="H56" s="30">
        <v>1173</v>
      </c>
      <c r="I56" s="30">
        <v>289</v>
      </c>
      <c r="J56" s="30">
        <v>407</v>
      </c>
      <c r="K56" s="30">
        <v>323</v>
      </c>
      <c r="L56" s="30">
        <v>353</v>
      </c>
      <c r="M56" s="30">
        <v>332</v>
      </c>
      <c r="N56" s="30">
        <v>337</v>
      </c>
      <c r="O56" s="30">
        <v>320</v>
      </c>
      <c r="P56" s="30">
        <v>327</v>
      </c>
      <c r="Q56" s="30">
        <v>441</v>
      </c>
      <c r="R56" s="30">
        <v>366</v>
      </c>
      <c r="S56" s="30">
        <v>356</v>
      </c>
      <c r="T56" s="30">
        <v>361</v>
      </c>
      <c r="U56" s="30">
        <v>341</v>
      </c>
      <c r="V56" s="30">
        <v>330</v>
      </c>
      <c r="W56" s="30">
        <v>1367</v>
      </c>
      <c r="X56" s="30">
        <v>224</v>
      </c>
      <c r="Y56" s="30">
        <v>274</v>
      </c>
      <c r="Z56" s="30">
        <v>281</v>
      </c>
      <c r="AA56" s="30">
        <v>411</v>
      </c>
      <c r="AB56" s="30">
        <v>361</v>
      </c>
      <c r="AC56" s="30">
        <v>346</v>
      </c>
      <c r="AD56" s="30">
        <v>429</v>
      </c>
      <c r="AE56" s="30">
        <v>370</v>
      </c>
      <c r="AF56" s="30">
        <v>334</v>
      </c>
      <c r="AG56" s="30">
        <v>308</v>
      </c>
      <c r="AH56" s="31">
        <v>354</v>
      </c>
      <c r="AI56" s="48">
        <f t="shared" si="34"/>
        <v>12825</v>
      </c>
      <c r="AJ56" s="75">
        <f t="shared" si="35"/>
        <v>4130</v>
      </c>
      <c r="AL56" s="48">
        <f t="shared" si="39"/>
        <v>16955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1387</v>
      </c>
      <c r="E57" s="30">
        <v>1467</v>
      </c>
      <c r="F57" s="30">
        <v>1300</v>
      </c>
      <c r="G57" s="30">
        <v>1481</v>
      </c>
      <c r="H57" s="30">
        <v>1129</v>
      </c>
      <c r="I57" s="30">
        <v>297</v>
      </c>
      <c r="J57" s="30">
        <v>335</v>
      </c>
      <c r="K57" s="30">
        <v>359</v>
      </c>
      <c r="L57" s="30">
        <v>342</v>
      </c>
      <c r="M57" s="30">
        <v>411</v>
      </c>
      <c r="N57" s="30">
        <v>357</v>
      </c>
      <c r="O57" s="30">
        <v>340</v>
      </c>
      <c r="P57" s="30">
        <v>291</v>
      </c>
      <c r="Q57" s="30">
        <v>372</v>
      </c>
      <c r="R57" s="30">
        <v>347</v>
      </c>
      <c r="S57" s="30">
        <v>324</v>
      </c>
      <c r="T57" s="30">
        <v>354</v>
      </c>
      <c r="U57" s="30">
        <v>325</v>
      </c>
      <c r="V57" s="30">
        <v>243</v>
      </c>
      <c r="W57" s="30">
        <v>1388</v>
      </c>
      <c r="X57" s="30">
        <v>372</v>
      </c>
      <c r="Y57" s="30">
        <v>300</v>
      </c>
      <c r="Z57" s="30">
        <v>257</v>
      </c>
      <c r="AA57" s="30">
        <v>389</v>
      </c>
      <c r="AB57" s="30">
        <v>379</v>
      </c>
      <c r="AC57" s="30">
        <v>341</v>
      </c>
      <c r="AD57" s="30">
        <v>442</v>
      </c>
      <c r="AE57" s="30">
        <v>345</v>
      </c>
      <c r="AF57" s="30">
        <v>341</v>
      </c>
      <c r="AG57" s="30">
        <v>374</v>
      </c>
      <c r="AH57" s="31">
        <v>359</v>
      </c>
      <c r="AI57" s="48">
        <f t="shared" si="34"/>
        <v>12596</v>
      </c>
      <c r="AJ57" s="75">
        <f t="shared" si="35"/>
        <v>4152</v>
      </c>
      <c r="AL57" s="48">
        <f t="shared" si="39"/>
        <v>16748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1463</v>
      </c>
      <c r="E58" s="34">
        <v>1467</v>
      </c>
      <c r="F58" s="34">
        <v>1429</v>
      </c>
      <c r="G58" s="34">
        <v>1471</v>
      </c>
      <c r="H58" s="34">
        <v>877</v>
      </c>
      <c r="I58" s="34">
        <v>299</v>
      </c>
      <c r="J58" s="34">
        <v>334</v>
      </c>
      <c r="K58" s="34">
        <v>290</v>
      </c>
      <c r="L58" s="34">
        <v>420</v>
      </c>
      <c r="M58" s="34">
        <v>378</v>
      </c>
      <c r="N58" s="34">
        <v>344</v>
      </c>
      <c r="O58" s="34">
        <v>393</v>
      </c>
      <c r="P58" s="34">
        <v>249</v>
      </c>
      <c r="Q58" s="34">
        <v>411</v>
      </c>
      <c r="R58" s="34">
        <v>352</v>
      </c>
      <c r="S58" s="34">
        <v>386</v>
      </c>
      <c r="T58" s="34">
        <v>362</v>
      </c>
      <c r="U58" s="34">
        <v>358</v>
      </c>
      <c r="V58" s="34">
        <v>286</v>
      </c>
      <c r="W58" s="34">
        <v>1465</v>
      </c>
      <c r="X58" s="34">
        <v>329</v>
      </c>
      <c r="Y58" s="34">
        <v>292</v>
      </c>
      <c r="Z58" s="34">
        <v>314</v>
      </c>
      <c r="AA58" s="34">
        <v>426</v>
      </c>
      <c r="AB58" s="34">
        <v>364</v>
      </c>
      <c r="AC58" s="34">
        <v>312</v>
      </c>
      <c r="AD58" s="34">
        <v>409</v>
      </c>
      <c r="AE58" s="34">
        <v>366</v>
      </c>
      <c r="AF58" s="34">
        <v>368</v>
      </c>
      <c r="AG58" s="34">
        <v>313</v>
      </c>
      <c r="AH58" s="35">
        <v>374</v>
      </c>
      <c r="AI58" s="48">
        <f t="shared" si="34"/>
        <v>12536</v>
      </c>
      <c r="AJ58" s="75">
        <f t="shared" si="35"/>
        <v>4365</v>
      </c>
      <c r="AL58" s="48">
        <f t="shared" si="39"/>
        <v>16901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40">SUM(D11:D58)</f>
        <v>66165</v>
      </c>
      <c r="E59" s="37">
        <f t="shared" si="40"/>
        <v>69127</v>
      </c>
      <c r="F59" s="37">
        <f t="shared" si="40"/>
        <v>63964</v>
      </c>
      <c r="G59" s="37">
        <f t="shared" si="40"/>
        <v>65218</v>
      </c>
      <c r="H59" s="37">
        <f t="shared" si="40"/>
        <v>65941</v>
      </c>
      <c r="I59" s="37">
        <f t="shared" si="40"/>
        <v>15398</v>
      </c>
      <c r="J59" s="37">
        <f t="shared" si="40"/>
        <v>13716</v>
      </c>
      <c r="K59" s="37">
        <f t="shared" si="40"/>
        <v>15937</v>
      </c>
      <c r="L59" s="37">
        <f t="shared" si="40"/>
        <v>15452</v>
      </c>
      <c r="M59" s="37">
        <f t="shared" si="40"/>
        <v>15643</v>
      </c>
      <c r="N59" s="37">
        <f t="shared" si="40"/>
        <v>15019</v>
      </c>
      <c r="O59" s="37">
        <f t="shared" si="40"/>
        <v>16130</v>
      </c>
      <c r="P59" s="37">
        <f t="shared" si="40"/>
        <v>16463</v>
      </c>
      <c r="Q59" s="37">
        <f t="shared" si="40"/>
        <v>16743</v>
      </c>
      <c r="R59" s="37">
        <f t="shared" si="40"/>
        <v>15406</v>
      </c>
      <c r="S59" s="37">
        <f t="shared" si="40"/>
        <v>16159</v>
      </c>
      <c r="T59" s="37">
        <f t="shared" si="40"/>
        <v>16501</v>
      </c>
      <c r="U59" s="37">
        <f t="shared" si="40"/>
        <v>14614</v>
      </c>
      <c r="V59" s="37">
        <f t="shared" si="40"/>
        <v>15124</v>
      </c>
      <c r="W59" s="37">
        <f t="shared" si="40"/>
        <v>36922</v>
      </c>
      <c r="X59" s="37">
        <f t="shared" si="40"/>
        <v>52802</v>
      </c>
      <c r="Y59" s="37">
        <f t="shared" si="40"/>
        <v>13469</v>
      </c>
      <c r="Z59" s="37">
        <f t="shared" si="40"/>
        <v>13961</v>
      </c>
      <c r="AA59" s="37">
        <f t="shared" si="40"/>
        <v>15941</v>
      </c>
      <c r="AB59" s="37">
        <f t="shared" si="40"/>
        <v>16790</v>
      </c>
      <c r="AC59" s="37">
        <f t="shared" si="40"/>
        <v>15965</v>
      </c>
      <c r="AD59" s="37">
        <f t="shared" si="40"/>
        <v>17944</v>
      </c>
      <c r="AE59" s="37">
        <f t="shared" si="40"/>
        <v>16314</v>
      </c>
      <c r="AF59" s="37">
        <f t="shared" si="40"/>
        <v>15159</v>
      </c>
      <c r="AG59" s="37">
        <f t="shared" si="40"/>
        <v>14907</v>
      </c>
      <c r="AH59" s="38">
        <f t="shared" si="40"/>
        <v>15169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" priority="2" operator="containsText" text="日">
      <formula>NOT(ISERROR(SEARCH("日",D9)))</formula>
    </cfRule>
  </conditionalFormatting>
  <conditionalFormatting sqref="D10:AH10">
    <cfRule type="containsText" dxfId="0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G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23</v>
      </c>
    </row>
    <row r="2" spans="1:40" x14ac:dyDescent="0.4">
      <c r="C2" s="3"/>
      <c r="D2" s="3"/>
      <c r="P2" s="4" t="s">
        <v>0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45383</v>
      </c>
      <c r="E8" s="9">
        <f>IF(MONTH(D8+1)=MONTH(D8),D8+1," ")</f>
        <v>45384</v>
      </c>
      <c r="F8" s="9">
        <f t="shared" ref="F8:AH8" si="0">IF(MONTH(E8+1)=MONTH(E8),E8+1," ")</f>
        <v>45385</v>
      </c>
      <c r="G8" s="9">
        <f t="shared" si="0"/>
        <v>45386</v>
      </c>
      <c r="H8" s="9">
        <f t="shared" si="0"/>
        <v>45387</v>
      </c>
      <c r="I8" s="9">
        <f t="shared" si="0"/>
        <v>45388</v>
      </c>
      <c r="J8" s="9">
        <f t="shared" si="0"/>
        <v>45389</v>
      </c>
      <c r="K8" s="9">
        <f t="shared" si="0"/>
        <v>45390</v>
      </c>
      <c r="L8" s="9">
        <f t="shared" si="0"/>
        <v>45391</v>
      </c>
      <c r="M8" s="9">
        <f t="shared" si="0"/>
        <v>45392</v>
      </c>
      <c r="N8" s="9">
        <f t="shared" si="0"/>
        <v>45393</v>
      </c>
      <c r="O8" s="9">
        <f t="shared" si="0"/>
        <v>45394</v>
      </c>
      <c r="P8" s="9">
        <f t="shared" si="0"/>
        <v>45395</v>
      </c>
      <c r="Q8" s="9">
        <f t="shared" si="0"/>
        <v>45396</v>
      </c>
      <c r="R8" s="9">
        <f t="shared" si="0"/>
        <v>45397</v>
      </c>
      <c r="S8" s="9">
        <f t="shared" si="0"/>
        <v>45398</v>
      </c>
      <c r="T8" s="9">
        <f t="shared" si="0"/>
        <v>45399</v>
      </c>
      <c r="U8" s="9">
        <f t="shared" si="0"/>
        <v>45400</v>
      </c>
      <c r="V8" s="9">
        <f t="shared" si="0"/>
        <v>45401</v>
      </c>
      <c r="W8" s="9">
        <f t="shared" si="0"/>
        <v>45402</v>
      </c>
      <c r="X8" s="9">
        <f t="shared" si="0"/>
        <v>45403</v>
      </c>
      <c r="Y8" s="9">
        <f t="shared" si="0"/>
        <v>45404</v>
      </c>
      <c r="Z8" s="9">
        <f t="shared" si="0"/>
        <v>45405</v>
      </c>
      <c r="AA8" s="9">
        <f t="shared" si="0"/>
        <v>45406</v>
      </c>
      <c r="AB8" s="9">
        <f t="shared" si="0"/>
        <v>45407</v>
      </c>
      <c r="AC8" s="9">
        <f t="shared" si="0"/>
        <v>45408</v>
      </c>
      <c r="AD8" s="9">
        <f t="shared" si="0"/>
        <v>45409</v>
      </c>
      <c r="AE8" s="9">
        <f t="shared" si="0"/>
        <v>45410</v>
      </c>
      <c r="AF8" s="9">
        <f t="shared" si="0"/>
        <v>45411</v>
      </c>
      <c r="AG8" s="9">
        <f t="shared" si="0"/>
        <v>45412</v>
      </c>
      <c r="AH8" s="10" t="str">
        <f t="shared" si="0"/>
        <v xml:space="preserve"> </v>
      </c>
    </row>
    <row r="9" spans="1:40" ht="20.100000000000001" customHeight="1" thickBot="1" x14ac:dyDescent="0.45">
      <c r="D9" s="51" t="str">
        <f>TEXT(D8,"aaa")</f>
        <v>月</v>
      </c>
      <c r="E9" s="52" t="str">
        <f t="shared" ref="E9:AG9" si="1">TEXT(E8,"aaa")</f>
        <v>火</v>
      </c>
      <c r="F9" s="52" t="str">
        <f t="shared" si="1"/>
        <v>水</v>
      </c>
      <c r="G9" s="52" t="str">
        <f t="shared" si="1"/>
        <v>木</v>
      </c>
      <c r="H9" s="52" t="str">
        <f t="shared" si="1"/>
        <v>金</v>
      </c>
      <c r="I9" s="52" t="str">
        <f t="shared" si="1"/>
        <v>土</v>
      </c>
      <c r="J9" s="52" t="str">
        <f t="shared" si="1"/>
        <v>日</v>
      </c>
      <c r="K9" s="52" t="str">
        <f t="shared" si="1"/>
        <v>月</v>
      </c>
      <c r="L9" s="52" t="str">
        <f t="shared" si="1"/>
        <v>火</v>
      </c>
      <c r="M9" s="52" t="str">
        <f t="shared" si="1"/>
        <v>水</v>
      </c>
      <c r="N9" s="52" t="str">
        <f t="shared" si="1"/>
        <v>木</v>
      </c>
      <c r="O9" s="52" t="str">
        <f t="shared" si="1"/>
        <v>金</v>
      </c>
      <c r="P9" s="52" t="str">
        <f t="shared" si="1"/>
        <v>土</v>
      </c>
      <c r="Q9" s="52" t="str">
        <f t="shared" si="1"/>
        <v>日</v>
      </c>
      <c r="R9" s="52" t="str">
        <f t="shared" si="1"/>
        <v>月</v>
      </c>
      <c r="S9" s="52" t="str">
        <f t="shared" si="1"/>
        <v>火</v>
      </c>
      <c r="T9" s="52" t="str">
        <f t="shared" si="1"/>
        <v>水</v>
      </c>
      <c r="U9" s="52" t="str">
        <f t="shared" si="1"/>
        <v>木</v>
      </c>
      <c r="V9" s="52" t="str">
        <f t="shared" si="1"/>
        <v>金</v>
      </c>
      <c r="W9" s="52" t="str">
        <f t="shared" si="1"/>
        <v>土</v>
      </c>
      <c r="X9" s="52" t="str">
        <f t="shared" si="1"/>
        <v>日</v>
      </c>
      <c r="Y9" s="52" t="str">
        <f t="shared" si="1"/>
        <v>月</v>
      </c>
      <c r="Z9" s="52" t="str">
        <f t="shared" si="1"/>
        <v>火</v>
      </c>
      <c r="AA9" s="52" t="str">
        <f t="shared" si="1"/>
        <v>水</v>
      </c>
      <c r="AB9" s="52" t="str">
        <f t="shared" si="1"/>
        <v>木</v>
      </c>
      <c r="AC9" s="52" t="str">
        <f t="shared" si="1"/>
        <v>金</v>
      </c>
      <c r="AD9" s="52" t="str">
        <f t="shared" si="1"/>
        <v>土</v>
      </c>
      <c r="AE9" s="52" t="str">
        <f t="shared" si="1"/>
        <v>日</v>
      </c>
      <c r="AF9" s="54" t="str">
        <f t="shared" si="1"/>
        <v>月</v>
      </c>
      <c r="AG9" s="54" t="str">
        <f t="shared" si="1"/>
        <v>火</v>
      </c>
      <c r="AH9" s="53" t="s">
        <v>6</v>
      </c>
      <c r="AK9" s="73">
        <f>SUM(AK11:AK58)</f>
        <v>232022</v>
      </c>
      <c r="AL9" s="73">
        <f t="shared" ref="AL9" si="2">SUM(AL11:AL58)</f>
        <v>261190</v>
      </c>
      <c r="AM9" s="73">
        <f>SUM(AM11:AM58)</f>
        <v>0</v>
      </c>
      <c r="AN9" s="78">
        <f>SUM(AK9:AM9)</f>
        <v>493212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59" t="str" cm="1">
        <f t="array" ref="D10">_xlfn.IFS(D9="日","日祝日",TRUE,"平日")</f>
        <v>平日</v>
      </c>
      <c r="E10" s="57" t="str" cm="1">
        <f t="array" ref="E10">_xlfn.IFS(E9="日","日祝日",TRUE,"平日")</f>
        <v>平日</v>
      </c>
      <c r="F10" s="57" t="str" cm="1">
        <f t="array" ref="F10">_xlfn.IFS(F9="日","日祝日",TRUE,"平日")</f>
        <v>平日</v>
      </c>
      <c r="G10" s="57" t="str" cm="1">
        <f t="array" ref="G10">_xlfn.IFS(G9="日","日祝日",TRUE,"平日")</f>
        <v>平日</v>
      </c>
      <c r="H10" s="57" t="str" cm="1">
        <f t="array" ref="H10">_xlfn.IFS(H9="日","日祝日",TRUE,"平日")</f>
        <v>平日</v>
      </c>
      <c r="I10" s="57" t="str" cm="1">
        <f t="array" ref="I10">_xlfn.IFS(I9="日","日祝日",TRUE,"平日")</f>
        <v>平日</v>
      </c>
      <c r="J10" s="57" t="str" cm="1">
        <f t="array" ref="J10">_xlfn.IFS(J9="日","日祝日",TRUE,"平日")</f>
        <v>日祝日</v>
      </c>
      <c r="K10" s="57" t="str" cm="1">
        <f t="array" ref="K10">_xlfn.IFS(K9="日","日祝日",TRUE,"平日")</f>
        <v>平日</v>
      </c>
      <c r="L10" s="57" t="str" cm="1">
        <f t="array" ref="L10">_xlfn.IFS(L9="日","日祝日",TRUE,"平日")</f>
        <v>平日</v>
      </c>
      <c r="M10" s="57" t="str" cm="1">
        <f t="array" ref="M10">_xlfn.IFS(M9="日","日祝日",TRUE,"平日")</f>
        <v>平日</v>
      </c>
      <c r="N10" s="57" t="str" cm="1">
        <f t="array" ref="N10">_xlfn.IFS(N9="日","日祝日",TRUE,"平日")</f>
        <v>平日</v>
      </c>
      <c r="O10" s="57" t="str" cm="1">
        <f t="array" ref="O10">_xlfn.IFS(O9="日","日祝日",TRUE,"平日")</f>
        <v>平日</v>
      </c>
      <c r="P10" s="57" t="str" cm="1">
        <f t="array" ref="P10">_xlfn.IFS(P9="日","日祝日",TRUE,"平日")</f>
        <v>平日</v>
      </c>
      <c r="Q10" s="57" t="str" cm="1">
        <f t="array" ref="Q10">_xlfn.IFS(Q9="日","日祝日",TRUE,"平日")</f>
        <v>日祝日</v>
      </c>
      <c r="R10" s="57" t="str" cm="1">
        <f t="array" ref="R10">_xlfn.IFS(R9="日","日祝日",TRUE,"平日")</f>
        <v>平日</v>
      </c>
      <c r="S10" s="57" t="str" cm="1">
        <f t="array" ref="S10">_xlfn.IFS(S9="日","日祝日",TRUE,"平日")</f>
        <v>平日</v>
      </c>
      <c r="T10" s="57" t="str" cm="1">
        <f t="array" ref="T10">_xlfn.IFS(T9="日","日祝日",TRUE,"平日")</f>
        <v>平日</v>
      </c>
      <c r="U10" s="57" t="str" cm="1">
        <f t="array" ref="U10">_xlfn.IFS(U9="日","日祝日",TRUE,"平日")</f>
        <v>平日</v>
      </c>
      <c r="V10" s="57" t="str" cm="1">
        <f t="array" ref="V10">_xlfn.IFS(V9="日","日祝日",TRUE,"平日")</f>
        <v>平日</v>
      </c>
      <c r="W10" s="57" t="str" cm="1">
        <f t="array" ref="W10">_xlfn.IFS(W9="日","日祝日",TRUE,"平日")</f>
        <v>平日</v>
      </c>
      <c r="X10" s="57" t="str" cm="1">
        <f t="array" ref="X10">_xlfn.IFS(X9="日","日祝日",TRUE,"平日")</f>
        <v>日祝日</v>
      </c>
      <c r="Y10" s="57" t="str" cm="1">
        <f t="array" ref="Y10">_xlfn.IFS(Y9="日","日祝日",TRUE,"平日")</f>
        <v>平日</v>
      </c>
      <c r="Z10" s="57" t="str" cm="1">
        <f t="array" ref="Z10">_xlfn.IFS(Z9="日","日祝日",TRUE,"平日")</f>
        <v>平日</v>
      </c>
      <c r="AA10" s="57" t="str" cm="1">
        <f t="array" ref="AA10">_xlfn.IFS(AA9="日","日祝日",TRUE,"平日")</f>
        <v>平日</v>
      </c>
      <c r="AB10" s="57" t="str" cm="1">
        <f t="array" ref="AB10">_xlfn.IFS(AB9="日","日祝日",TRUE,"平日")</f>
        <v>平日</v>
      </c>
      <c r="AC10" s="57" t="str" cm="1">
        <f t="array" ref="AC10">_xlfn.IFS(AC9="日","日祝日",TRUE,"平日")</f>
        <v>平日</v>
      </c>
      <c r="AD10" s="57" t="str" cm="1">
        <f t="array" ref="AD10">_xlfn.IFS(AD9="日","日祝日",TRUE,"平日")</f>
        <v>平日</v>
      </c>
      <c r="AE10" s="57" t="str" cm="1">
        <f t="array" ref="AE10">_xlfn.IFS(AE9="日","日祝日",TRUE,"平日")</f>
        <v>日祝日</v>
      </c>
      <c r="AF10" s="50" t="s">
        <v>10</v>
      </c>
      <c r="AG10" s="50" t="s">
        <v>10</v>
      </c>
      <c r="AH10" s="58" t="s">
        <v>6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194</v>
      </c>
      <c r="E11" s="24">
        <v>265</v>
      </c>
      <c r="F11" s="24">
        <v>222</v>
      </c>
      <c r="G11" s="24">
        <v>247</v>
      </c>
      <c r="H11" s="24">
        <v>295</v>
      </c>
      <c r="I11" s="24">
        <v>322</v>
      </c>
      <c r="J11" s="24">
        <v>311</v>
      </c>
      <c r="K11" s="24">
        <v>303</v>
      </c>
      <c r="L11" s="24">
        <v>365</v>
      </c>
      <c r="M11" s="24">
        <v>334</v>
      </c>
      <c r="N11" s="24">
        <v>228</v>
      </c>
      <c r="O11" s="24">
        <v>1378</v>
      </c>
      <c r="P11" s="24">
        <v>783</v>
      </c>
      <c r="Q11" s="24">
        <v>279</v>
      </c>
      <c r="R11" s="24">
        <v>379</v>
      </c>
      <c r="S11" s="24">
        <v>333</v>
      </c>
      <c r="T11" s="24">
        <v>345</v>
      </c>
      <c r="U11" s="24">
        <v>290</v>
      </c>
      <c r="V11" s="24">
        <v>387</v>
      </c>
      <c r="W11" s="24">
        <v>340</v>
      </c>
      <c r="X11" s="24">
        <v>316</v>
      </c>
      <c r="Y11" s="24">
        <v>349</v>
      </c>
      <c r="Z11" s="24">
        <v>398</v>
      </c>
      <c r="AA11" s="24">
        <v>297</v>
      </c>
      <c r="AB11" s="24">
        <v>358</v>
      </c>
      <c r="AC11" s="24">
        <v>367</v>
      </c>
      <c r="AD11" s="24">
        <v>352</v>
      </c>
      <c r="AE11" s="24">
        <v>358</v>
      </c>
      <c r="AF11" s="24">
        <v>308</v>
      </c>
      <c r="AG11" s="24">
        <v>377</v>
      </c>
      <c r="AH11" s="25"/>
      <c r="AI11" s="48">
        <f>SUMIF($D$10:$AH$10,"=平日",D11:AH11)</f>
        <v>9131</v>
      </c>
      <c r="AJ11" s="75">
        <f>SUMIF($D$10:$AH$10,"日祝日",D11:AH11)</f>
        <v>1949</v>
      </c>
      <c r="AL11" s="48">
        <f>SUM(D11:AH11)</f>
        <v>11080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151</v>
      </c>
      <c r="E12" s="30">
        <v>232</v>
      </c>
      <c r="F12" s="30">
        <v>253</v>
      </c>
      <c r="G12" s="30">
        <v>273</v>
      </c>
      <c r="H12" s="30">
        <v>298</v>
      </c>
      <c r="I12" s="30">
        <v>302</v>
      </c>
      <c r="J12" s="30">
        <v>346</v>
      </c>
      <c r="K12" s="30">
        <v>299</v>
      </c>
      <c r="L12" s="30">
        <v>365</v>
      </c>
      <c r="M12" s="30">
        <v>316</v>
      </c>
      <c r="N12" s="30">
        <v>294</v>
      </c>
      <c r="O12" s="30">
        <v>1441</v>
      </c>
      <c r="P12" s="30">
        <v>781</v>
      </c>
      <c r="Q12" s="30">
        <v>309</v>
      </c>
      <c r="R12" s="30">
        <v>347</v>
      </c>
      <c r="S12" s="30">
        <v>198</v>
      </c>
      <c r="T12" s="30">
        <v>386</v>
      </c>
      <c r="U12" s="30">
        <v>314</v>
      </c>
      <c r="V12" s="30">
        <v>338</v>
      </c>
      <c r="W12" s="30">
        <v>280</v>
      </c>
      <c r="X12" s="30">
        <v>298</v>
      </c>
      <c r="Y12" s="30">
        <v>326</v>
      </c>
      <c r="Z12" s="30">
        <v>373</v>
      </c>
      <c r="AA12" s="30">
        <v>269</v>
      </c>
      <c r="AB12" s="30">
        <v>371</v>
      </c>
      <c r="AC12" s="30">
        <v>322</v>
      </c>
      <c r="AD12" s="30">
        <v>341</v>
      </c>
      <c r="AE12" s="30">
        <v>394</v>
      </c>
      <c r="AF12" s="30">
        <v>319</v>
      </c>
      <c r="AG12" s="30">
        <v>393</v>
      </c>
      <c r="AH12" s="31"/>
      <c r="AI12" s="48">
        <f t="shared" ref="AI12:AI57" si="3">SUMIF($D$10:$AH$10,"=平日",D12:AH12)</f>
        <v>8870</v>
      </c>
      <c r="AJ12" s="75">
        <f t="shared" ref="AJ12:AJ58" si="4">SUMIF($D$10:$AH$10,"日祝日",D12:AH12)</f>
        <v>2059</v>
      </c>
      <c r="AL12" s="48">
        <f t="shared" ref="AL12:AL26" si="5">SUM(D12:AH12)</f>
        <v>10929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205</v>
      </c>
      <c r="E13" s="30">
        <v>287</v>
      </c>
      <c r="F13" s="30">
        <v>227</v>
      </c>
      <c r="G13" s="30">
        <v>249</v>
      </c>
      <c r="H13" s="30">
        <v>279</v>
      </c>
      <c r="I13" s="30">
        <v>304</v>
      </c>
      <c r="J13" s="30">
        <v>334</v>
      </c>
      <c r="K13" s="30">
        <v>278</v>
      </c>
      <c r="L13" s="30">
        <v>379</v>
      </c>
      <c r="M13" s="30">
        <v>294</v>
      </c>
      <c r="N13" s="30">
        <v>279</v>
      </c>
      <c r="O13" s="30">
        <v>1432</v>
      </c>
      <c r="P13" s="30">
        <v>756</v>
      </c>
      <c r="Q13" s="30">
        <v>282</v>
      </c>
      <c r="R13" s="30">
        <v>388</v>
      </c>
      <c r="S13" s="30">
        <v>224</v>
      </c>
      <c r="T13" s="30">
        <v>348</v>
      </c>
      <c r="U13" s="30">
        <v>324</v>
      </c>
      <c r="V13" s="30">
        <v>372</v>
      </c>
      <c r="W13" s="30">
        <v>345</v>
      </c>
      <c r="X13" s="30">
        <v>337</v>
      </c>
      <c r="Y13" s="30">
        <v>337</v>
      </c>
      <c r="Z13" s="30">
        <v>406</v>
      </c>
      <c r="AA13" s="30">
        <v>228</v>
      </c>
      <c r="AB13" s="30">
        <v>379</v>
      </c>
      <c r="AC13" s="30">
        <v>346</v>
      </c>
      <c r="AD13" s="30">
        <v>279</v>
      </c>
      <c r="AE13" s="30">
        <v>391</v>
      </c>
      <c r="AF13" s="30">
        <v>272</v>
      </c>
      <c r="AG13" s="30">
        <v>314</v>
      </c>
      <c r="AH13" s="31"/>
      <c r="AI13" s="48">
        <f t="shared" si="3"/>
        <v>8945</v>
      </c>
      <c r="AJ13" s="75">
        <f t="shared" si="4"/>
        <v>1930</v>
      </c>
      <c r="AL13" s="48">
        <f t="shared" si="5"/>
        <v>10875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250</v>
      </c>
      <c r="E14" s="30">
        <v>305</v>
      </c>
      <c r="F14" s="30">
        <v>238</v>
      </c>
      <c r="G14" s="30">
        <v>264</v>
      </c>
      <c r="H14" s="30">
        <v>323</v>
      </c>
      <c r="I14" s="30">
        <v>309</v>
      </c>
      <c r="J14" s="30">
        <v>297</v>
      </c>
      <c r="K14" s="30">
        <v>329</v>
      </c>
      <c r="L14" s="30">
        <v>378</v>
      </c>
      <c r="M14" s="30">
        <v>309</v>
      </c>
      <c r="N14" s="30">
        <v>269</v>
      </c>
      <c r="O14" s="30">
        <v>1391</v>
      </c>
      <c r="P14" s="30">
        <v>719</v>
      </c>
      <c r="Q14" s="30">
        <v>358</v>
      </c>
      <c r="R14" s="30">
        <v>398</v>
      </c>
      <c r="S14" s="30">
        <v>178</v>
      </c>
      <c r="T14" s="30">
        <v>329</v>
      </c>
      <c r="U14" s="30">
        <v>321</v>
      </c>
      <c r="V14" s="30">
        <v>364</v>
      </c>
      <c r="W14" s="30">
        <v>289</v>
      </c>
      <c r="X14" s="30">
        <v>369</v>
      </c>
      <c r="Y14" s="30">
        <v>353</v>
      </c>
      <c r="Z14" s="30">
        <v>377</v>
      </c>
      <c r="AA14" s="30">
        <v>291</v>
      </c>
      <c r="AB14" s="30">
        <v>348</v>
      </c>
      <c r="AC14" s="30">
        <v>327</v>
      </c>
      <c r="AD14" s="30">
        <v>364</v>
      </c>
      <c r="AE14" s="30">
        <v>401</v>
      </c>
      <c r="AF14" s="30">
        <v>266</v>
      </c>
      <c r="AG14" s="30">
        <v>382</v>
      </c>
      <c r="AH14" s="31"/>
      <c r="AI14" s="48">
        <f t="shared" si="3"/>
        <v>9023</v>
      </c>
      <c r="AJ14" s="75">
        <f t="shared" si="4"/>
        <v>2073</v>
      </c>
      <c r="AL14" s="48">
        <f t="shared" si="5"/>
        <v>11096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193</v>
      </c>
      <c r="E15" s="30">
        <v>229</v>
      </c>
      <c r="F15" s="30">
        <v>194</v>
      </c>
      <c r="G15" s="30">
        <v>260</v>
      </c>
      <c r="H15" s="30">
        <v>288</v>
      </c>
      <c r="I15" s="30">
        <v>310</v>
      </c>
      <c r="J15" s="30">
        <v>349</v>
      </c>
      <c r="K15" s="30">
        <v>236</v>
      </c>
      <c r="L15" s="30">
        <v>373</v>
      </c>
      <c r="M15" s="30">
        <v>233</v>
      </c>
      <c r="N15" s="30">
        <v>318</v>
      </c>
      <c r="O15" s="30">
        <v>1468</v>
      </c>
      <c r="P15" s="30">
        <v>740</v>
      </c>
      <c r="Q15" s="30">
        <v>303</v>
      </c>
      <c r="R15" s="30">
        <v>383</v>
      </c>
      <c r="S15" s="30">
        <v>223</v>
      </c>
      <c r="T15" s="30">
        <v>390</v>
      </c>
      <c r="U15" s="30">
        <v>282</v>
      </c>
      <c r="V15" s="30">
        <v>326</v>
      </c>
      <c r="W15" s="30">
        <v>295</v>
      </c>
      <c r="X15" s="30">
        <v>387</v>
      </c>
      <c r="Y15" s="30">
        <v>342</v>
      </c>
      <c r="Z15" s="30">
        <v>359</v>
      </c>
      <c r="AA15" s="30">
        <v>262</v>
      </c>
      <c r="AB15" s="30">
        <v>375</v>
      </c>
      <c r="AC15" s="30">
        <v>277</v>
      </c>
      <c r="AD15" s="30">
        <v>341</v>
      </c>
      <c r="AE15" s="30">
        <v>364</v>
      </c>
      <c r="AF15" s="30">
        <v>333</v>
      </c>
      <c r="AG15" s="30">
        <v>400</v>
      </c>
      <c r="AH15" s="31"/>
      <c r="AI15" s="48">
        <f t="shared" si="3"/>
        <v>8697</v>
      </c>
      <c r="AJ15" s="75">
        <f t="shared" si="4"/>
        <v>2136</v>
      </c>
      <c r="AL15" s="48">
        <f t="shared" si="5"/>
        <v>10833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158</v>
      </c>
      <c r="E16" s="30">
        <v>207</v>
      </c>
      <c r="F16" s="30">
        <v>199</v>
      </c>
      <c r="G16" s="30">
        <v>285</v>
      </c>
      <c r="H16" s="30">
        <v>340</v>
      </c>
      <c r="I16" s="30">
        <v>301</v>
      </c>
      <c r="J16" s="30">
        <v>363</v>
      </c>
      <c r="K16" s="30">
        <v>265</v>
      </c>
      <c r="L16" s="30">
        <v>384</v>
      </c>
      <c r="M16" s="30">
        <v>298</v>
      </c>
      <c r="N16" s="30">
        <v>298</v>
      </c>
      <c r="O16" s="30">
        <v>1499</v>
      </c>
      <c r="P16" s="30">
        <v>630</v>
      </c>
      <c r="Q16" s="30">
        <v>317</v>
      </c>
      <c r="R16" s="30">
        <v>347</v>
      </c>
      <c r="S16" s="30">
        <v>298</v>
      </c>
      <c r="T16" s="30">
        <v>392</v>
      </c>
      <c r="U16" s="30">
        <v>304</v>
      </c>
      <c r="V16" s="30">
        <v>306</v>
      </c>
      <c r="W16" s="30">
        <v>292</v>
      </c>
      <c r="X16" s="30">
        <v>389</v>
      </c>
      <c r="Y16" s="30">
        <v>327</v>
      </c>
      <c r="Z16" s="30">
        <v>413</v>
      </c>
      <c r="AA16" s="30">
        <v>324</v>
      </c>
      <c r="AB16" s="30">
        <v>320</v>
      </c>
      <c r="AC16" s="30">
        <v>265</v>
      </c>
      <c r="AD16" s="30">
        <v>360</v>
      </c>
      <c r="AE16" s="30">
        <v>322</v>
      </c>
      <c r="AF16" s="30">
        <v>379</v>
      </c>
      <c r="AG16" s="30">
        <v>400</v>
      </c>
      <c r="AH16" s="31"/>
      <c r="AI16" s="48">
        <f t="shared" si="3"/>
        <v>8812</v>
      </c>
      <c r="AJ16" s="75">
        <f t="shared" si="4"/>
        <v>2170</v>
      </c>
      <c r="AL16" s="48">
        <f t="shared" si="5"/>
        <v>10982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208</v>
      </c>
      <c r="E17" s="30">
        <v>248</v>
      </c>
      <c r="F17" s="30">
        <v>203</v>
      </c>
      <c r="G17" s="30">
        <v>230</v>
      </c>
      <c r="H17" s="30">
        <v>279</v>
      </c>
      <c r="I17" s="30">
        <v>359</v>
      </c>
      <c r="J17" s="30">
        <v>382</v>
      </c>
      <c r="K17" s="30">
        <v>307</v>
      </c>
      <c r="L17" s="30">
        <v>335</v>
      </c>
      <c r="M17" s="30">
        <v>307</v>
      </c>
      <c r="N17" s="30">
        <v>293</v>
      </c>
      <c r="O17" s="30">
        <v>1260</v>
      </c>
      <c r="P17" s="30">
        <v>450</v>
      </c>
      <c r="Q17" s="30">
        <v>269</v>
      </c>
      <c r="R17" s="30">
        <v>258</v>
      </c>
      <c r="S17" s="30">
        <v>223</v>
      </c>
      <c r="T17" s="30">
        <v>289</v>
      </c>
      <c r="U17" s="30">
        <v>238</v>
      </c>
      <c r="V17" s="30">
        <v>231</v>
      </c>
      <c r="W17" s="30">
        <v>181</v>
      </c>
      <c r="X17" s="30">
        <v>250</v>
      </c>
      <c r="Y17" s="30">
        <v>211</v>
      </c>
      <c r="Z17" s="30">
        <v>283</v>
      </c>
      <c r="AA17" s="30">
        <v>264</v>
      </c>
      <c r="AB17" s="30">
        <v>225</v>
      </c>
      <c r="AC17" s="30">
        <v>228</v>
      </c>
      <c r="AD17" s="30">
        <v>253</v>
      </c>
      <c r="AE17" s="30">
        <v>196</v>
      </c>
      <c r="AF17" s="30">
        <v>224</v>
      </c>
      <c r="AG17" s="30">
        <v>261</v>
      </c>
      <c r="AH17" s="31"/>
      <c r="AI17" s="48">
        <f t="shared" si="3"/>
        <v>7363</v>
      </c>
      <c r="AJ17" s="75">
        <f t="shared" si="4"/>
        <v>1582</v>
      </c>
      <c r="AL17" s="48">
        <f t="shared" si="5"/>
        <v>8945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198</v>
      </c>
      <c r="E18" s="30">
        <v>221</v>
      </c>
      <c r="F18" s="30">
        <v>238</v>
      </c>
      <c r="G18" s="30">
        <v>198</v>
      </c>
      <c r="H18" s="30">
        <v>237</v>
      </c>
      <c r="I18" s="30">
        <v>333</v>
      </c>
      <c r="J18" s="30">
        <v>361</v>
      </c>
      <c r="K18" s="30">
        <v>294</v>
      </c>
      <c r="L18" s="30">
        <v>289</v>
      </c>
      <c r="M18" s="30">
        <v>262</v>
      </c>
      <c r="N18" s="30">
        <v>307</v>
      </c>
      <c r="O18" s="30">
        <v>1309</v>
      </c>
      <c r="P18" s="30">
        <v>311</v>
      </c>
      <c r="Q18" s="30">
        <v>235</v>
      </c>
      <c r="R18" s="30">
        <v>239</v>
      </c>
      <c r="S18" s="30">
        <v>267</v>
      </c>
      <c r="T18" s="30">
        <v>284</v>
      </c>
      <c r="U18" s="30">
        <v>198</v>
      </c>
      <c r="V18" s="30">
        <v>166</v>
      </c>
      <c r="W18" s="30">
        <v>177</v>
      </c>
      <c r="X18" s="30">
        <v>207</v>
      </c>
      <c r="Y18" s="30">
        <v>182</v>
      </c>
      <c r="Z18" s="30">
        <v>247</v>
      </c>
      <c r="AA18" s="30">
        <v>257</v>
      </c>
      <c r="AB18" s="30">
        <v>196</v>
      </c>
      <c r="AC18" s="30">
        <v>178</v>
      </c>
      <c r="AD18" s="30">
        <v>222</v>
      </c>
      <c r="AE18" s="30">
        <v>171</v>
      </c>
      <c r="AF18" s="30">
        <v>306</v>
      </c>
      <c r="AG18" s="30">
        <v>241</v>
      </c>
      <c r="AH18" s="31"/>
      <c r="AI18" s="48">
        <f t="shared" si="3"/>
        <v>6810</v>
      </c>
      <c r="AJ18" s="75">
        <f t="shared" si="4"/>
        <v>1521</v>
      </c>
      <c r="AK18" s="48"/>
      <c r="AL18" s="48">
        <f t="shared" si="5"/>
        <v>8331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271</v>
      </c>
      <c r="E19" s="30">
        <v>216</v>
      </c>
      <c r="F19" s="30">
        <v>211</v>
      </c>
      <c r="G19" s="30">
        <v>226</v>
      </c>
      <c r="H19" s="30">
        <v>260</v>
      </c>
      <c r="I19" s="30">
        <v>349</v>
      </c>
      <c r="J19" s="30">
        <v>370</v>
      </c>
      <c r="K19" s="30">
        <v>272</v>
      </c>
      <c r="L19" s="30">
        <v>263</v>
      </c>
      <c r="M19" s="30">
        <v>286</v>
      </c>
      <c r="N19" s="30">
        <v>251</v>
      </c>
      <c r="O19" s="30">
        <v>1422</v>
      </c>
      <c r="P19" s="30">
        <v>306</v>
      </c>
      <c r="Q19" s="30">
        <v>342</v>
      </c>
      <c r="R19" s="30">
        <v>379</v>
      </c>
      <c r="S19" s="30">
        <v>344</v>
      </c>
      <c r="T19" s="30">
        <v>327</v>
      </c>
      <c r="U19" s="30">
        <v>214</v>
      </c>
      <c r="V19" s="30">
        <v>376</v>
      </c>
      <c r="W19" s="30">
        <v>302</v>
      </c>
      <c r="X19" s="30">
        <v>285</v>
      </c>
      <c r="Y19" s="30">
        <v>318</v>
      </c>
      <c r="Z19" s="30">
        <v>348</v>
      </c>
      <c r="AA19" s="30">
        <v>371</v>
      </c>
      <c r="AB19" s="30">
        <v>303</v>
      </c>
      <c r="AC19" s="30">
        <v>314</v>
      </c>
      <c r="AD19" s="30">
        <v>391</v>
      </c>
      <c r="AE19" s="30">
        <v>296</v>
      </c>
      <c r="AF19" s="30">
        <v>328</v>
      </c>
      <c r="AG19" s="30">
        <v>367</v>
      </c>
      <c r="AH19" s="31"/>
      <c r="AI19" s="48">
        <f t="shared" si="3"/>
        <v>8320</v>
      </c>
      <c r="AJ19" s="75">
        <f t="shared" si="4"/>
        <v>1988</v>
      </c>
      <c r="AK19" s="48"/>
      <c r="AL19" s="48">
        <f t="shared" si="5"/>
        <v>10308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241</v>
      </c>
      <c r="E20" s="30">
        <v>221</v>
      </c>
      <c r="F20" s="30">
        <v>187</v>
      </c>
      <c r="G20" s="30">
        <v>242</v>
      </c>
      <c r="H20" s="30">
        <v>210</v>
      </c>
      <c r="I20" s="30">
        <v>349</v>
      </c>
      <c r="J20" s="30">
        <v>343</v>
      </c>
      <c r="K20" s="30">
        <v>273</v>
      </c>
      <c r="L20" s="30">
        <v>220</v>
      </c>
      <c r="M20" s="30">
        <v>284</v>
      </c>
      <c r="N20" s="30">
        <v>286</v>
      </c>
      <c r="O20" s="30">
        <v>1392</v>
      </c>
      <c r="P20" s="30">
        <v>243</v>
      </c>
      <c r="Q20" s="30">
        <v>324</v>
      </c>
      <c r="R20" s="30">
        <v>367</v>
      </c>
      <c r="S20" s="30">
        <v>389</v>
      </c>
      <c r="T20" s="30">
        <v>383</v>
      </c>
      <c r="U20" s="30">
        <v>322</v>
      </c>
      <c r="V20" s="30">
        <v>353</v>
      </c>
      <c r="W20" s="30">
        <v>346</v>
      </c>
      <c r="X20" s="30">
        <v>275</v>
      </c>
      <c r="Y20" s="30">
        <v>331</v>
      </c>
      <c r="Z20" s="30">
        <v>263</v>
      </c>
      <c r="AA20" s="30">
        <v>324</v>
      </c>
      <c r="AB20" s="30">
        <v>350</v>
      </c>
      <c r="AC20" s="30">
        <v>297</v>
      </c>
      <c r="AD20" s="30">
        <v>344</v>
      </c>
      <c r="AE20" s="30">
        <v>396</v>
      </c>
      <c r="AF20" s="30">
        <v>347</v>
      </c>
      <c r="AG20" s="30">
        <v>351</v>
      </c>
      <c r="AH20" s="31"/>
      <c r="AI20" s="48">
        <f t="shared" si="3"/>
        <v>8217</v>
      </c>
      <c r="AJ20" s="75">
        <f t="shared" si="4"/>
        <v>2036</v>
      </c>
      <c r="AK20" s="48"/>
      <c r="AL20" s="48">
        <f t="shared" si="5"/>
        <v>10253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252</v>
      </c>
      <c r="E21" s="30">
        <v>203</v>
      </c>
      <c r="F21" s="30">
        <v>229</v>
      </c>
      <c r="G21" s="30">
        <v>229</v>
      </c>
      <c r="H21" s="30">
        <v>215</v>
      </c>
      <c r="I21" s="30">
        <v>345</v>
      </c>
      <c r="J21" s="30">
        <v>324</v>
      </c>
      <c r="K21" s="30">
        <v>286</v>
      </c>
      <c r="L21" s="30">
        <v>257</v>
      </c>
      <c r="M21" s="30">
        <v>298</v>
      </c>
      <c r="N21" s="30">
        <v>311</v>
      </c>
      <c r="O21" s="30">
        <v>1348</v>
      </c>
      <c r="P21" s="30">
        <v>183</v>
      </c>
      <c r="Q21" s="30">
        <v>323</v>
      </c>
      <c r="R21" s="30">
        <v>332</v>
      </c>
      <c r="S21" s="30">
        <v>369</v>
      </c>
      <c r="T21" s="30">
        <v>380</v>
      </c>
      <c r="U21" s="30">
        <v>312</v>
      </c>
      <c r="V21" s="30">
        <v>347</v>
      </c>
      <c r="W21" s="30">
        <v>305</v>
      </c>
      <c r="X21" s="30">
        <v>308</v>
      </c>
      <c r="Y21" s="30">
        <v>270</v>
      </c>
      <c r="Z21" s="30">
        <v>262</v>
      </c>
      <c r="AA21" s="30">
        <v>334</v>
      </c>
      <c r="AB21" s="30">
        <v>349</v>
      </c>
      <c r="AC21" s="30">
        <v>287</v>
      </c>
      <c r="AD21" s="30">
        <v>318</v>
      </c>
      <c r="AE21" s="30">
        <v>307</v>
      </c>
      <c r="AF21" s="30">
        <v>277</v>
      </c>
      <c r="AG21" s="30">
        <v>360</v>
      </c>
      <c r="AH21" s="31"/>
      <c r="AI21" s="48">
        <f t="shared" si="3"/>
        <v>8021</v>
      </c>
      <c r="AJ21" s="75">
        <f t="shared" si="4"/>
        <v>1899</v>
      </c>
      <c r="AK21" s="48"/>
      <c r="AL21" s="48">
        <f t="shared" si="5"/>
        <v>9920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211</v>
      </c>
      <c r="E22" s="30">
        <v>186</v>
      </c>
      <c r="F22" s="30">
        <v>214</v>
      </c>
      <c r="G22" s="30">
        <v>220</v>
      </c>
      <c r="H22" s="30">
        <v>237</v>
      </c>
      <c r="I22" s="30">
        <v>312</v>
      </c>
      <c r="J22" s="30">
        <v>336</v>
      </c>
      <c r="K22" s="30">
        <v>274</v>
      </c>
      <c r="L22" s="30">
        <v>332</v>
      </c>
      <c r="M22" s="30">
        <v>269</v>
      </c>
      <c r="N22" s="30">
        <v>317</v>
      </c>
      <c r="O22" s="30">
        <v>1311</v>
      </c>
      <c r="P22" s="30">
        <v>175</v>
      </c>
      <c r="Q22" s="30">
        <v>333</v>
      </c>
      <c r="R22" s="30">
        <v>332</v>
      </c>
      <c r="S22" s="30">
        <v>361</v>
      </c>
      <c r="T22" s="30">
        <v>358</v>
      </c>
      <c r="U22" s="30">
        <v>313</v>
      </c>
      <c r="V22" s="30">
        <v>336</v>
      </c>
      <c r="W22" s="30">
        <v>288</v>
      </c>
      <c r="X22" s="30">
        <v>324</v>
      </c>
      <c r="Y22" s="30">
        <v>274</v>
      </c>
      <c r="Z22" s="30">
        <v>339</v>
      </c>
      <c r="AA22" s="30">
        <v>328</v>
      </c>
      <c r="AB22" s="30">
        <v>390</v>
      </c>
      <c r="AC22" s="30">
        <v>259</v>
      </c>
      <c r="AD22" s="30">
        <v>389</v>
      </c>
      <c r="AE22" s="30">
        <v>353</v>
      </c>
      <c r="AF22" s="30">
        <v>332</v>
      </c>
      <c r="AG22" s="30">
        <v>368</v>
      </c>
      <c r="AH22" s="31"/>
      <c r="AI22" s="48">
        <f t="shared" si="3"/>
        <v>8025</v>
      </c>
      <c r="AJ22" s="75">
        <f t="shared" si="4"/>
        <v>2046</v>
      </c>
      <c r="AK22" s="48"/>
      <c r="AL22" s="48">
        <f t="shared" si="5"/>
        <v>10071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163</v>
      </c>
      <c r="E23" s="30">
        <v>201</v>
      </c>
      <c r="F23" s="30">
        <v>182</v>
      </c>
      <c r="G23" s="30">
        <v>174</v>
      </c>
      <c r="H23" s="30">
        <v>239</v>
      </c>
      <c r="I23" s="30">
        <v>379</v>
      </c>
      <c r="J23" s="30">
        <v>314</v>
      </c>
      <c r="K23" s="30">
        <v>316</v>
      </c>
      <c r="L23" s="30">
        <v>272</v>
      </c>
      <c r="M23" s="30">
        <v>271</v>
      </c>
      <c r="N23" s="30">
        <v>321</v>
      </c>
      <c r="O23" s="30">
        <v>1281</v>
      </c>
      <c r="P23" s="30">
        <v>214</v>
      </c>
      <c r="Q23" s="30">
        <v>344</v>
      </c>
      <c r="R23" s="30">
        <v>345</v>
      </c>
      <c r="S23" s="30">
        <v>392</v>
      </c>
      <c r="T23" s="30">
        <v>298</v>
      </c>
      <c r="U23" s="30">
        <v>350</v>
      </c>
      <c r="V23" s="30">
        <v>332</v>
      </c>
      <c r="W23" s="30">
        <v>243</v>
      </c>
      <c r="X23" s="30">
        <v>291</v>
      </c>
      <c r="Y23" s="30">
        <v>325</v>
      </c>
      <c r="Z23" s="30">
        <v>373</v>
      </c>
      <c r="AA23" s="30">
        <v>335</v>
      </c>
      <c r="AB23" s="30">
        <v>382</v>
      </c>
      <c r="AC23" s="30">
        <v>241</v>
      </c>
      <c r="AD23" s="30">
        <v>325</v>
      </c>
      <c r="AE23" s="30">
        <v>370</v>
      </c>
      <c r="AF23" s="30">
        <v>337</v>
      </c>
      <c r="AG23" s="30">
        <v>337</v>
      </c>
      <c r="AH23" s="31"/>
      <c r="AI23" s="48">
        <f t="shared" si="3"/>
        <v>7954</v>
      </c>
      <c r="AJ23" s="75">
        <f t="shared" si="4"/>
        <v>1993</v>
      </c>
      <c r="AK23" s="48"/>
      <c r="AL23" s="48">
        <f t="shared" si="5"/>
        <v>9947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214</v>
      </c>
      <c r="E24" s="30">
        <v>128</v>
      </c>
      <c r="F24" s="30">
        <v>227</v>
      </c>
      <c r="G24" s="30">
        <v>142</v>
      </c>
      <c r="H24" s="30">
        <v>213</v>
      </c>
      <c r="I24" s="30">
        <v>345</v>
      </c>
      <c r="J24" s="30">
        <v>355</v>
      </c>
      <c r="K24" s="30">
        <v>274</v>
      </c>
      <c r="L24" s="30">
        <v>266</v>
      </c>
      <c r="M24" s="30">
        <v>221</v>
      </c>
      <c r="N24" s="30">
        <v>230</v>
      </c>
      <c r="O24" s="30">
        <v>1274</v>
      </c>
      <c r="P24" s="30">
        <v>287</v>
      </c>
      <c r="Q24" s="30">
        <v>333</v>
      </c>
      <c r="R24" s="30">
        <v>301</v>
      </c>
      <c r="S24" s="30">
        <v>338</v>
      </c>
      <c r="T24" s="30">
        <v>310</v>
      </c>
      <c r="U24" s="30">
        <v>301</v>
      </c>
      <c r="V24" s="30">
        <v>304</v>
      </c>
      <c r="W24" s="30">
        <v>330</v>
      </c>
      <c r="X24" s="30">
        <v>267</v>
      </c>
      <c r="Y24" s="30">
        <v>305</v>
      </c>
      <c r="Z24" s="30">
        <v>351</v>
      </c>
      <c r="AA24" s="30">
        <v>317</v>
      </c>
      <c r="AB24" s="30">
        <v>396</v>
      </c>
      <c r="AC24" s="30">
        <v>226</v>
      </c>
      <c r="AD24" s="30">
        <v>270</v>
      </c>
      <c r="AE24" s="30">
        <v>335</v>
      </c>
      <c r="AF24" s="30">
        <v>303</v>
      </c>
      <c r="AG24" s="30">
        <v>359</v>
      </c>
      <c r="AH24" s="31"/>
      <c r="AI24" s="48">
        <f t="shared" si="3"/>
        <v>7570</v>
      </c>
      <c r="AJ24" s="75">
        <f t="shared" si="4"/>
        <v>1952</v>
      </c>
      <c r="AK24" s="48"/>
      <c r="AL24" s="48">
        <f t="shared" si="5"/>
        <v>9522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312</v>
      </c>
      <c r="E25" s="30">
        <v>216</v>
      </c>
      <c r="F25" s="30">
        <v>189</v>
      </c>
      <c r="G25" s="30">
        <v>227</v>
      </c>
      <c r="H25" s="30">
        <v>221</v>
      </c>
      <c r="I25" s="30">
        <v>308</v>
      </c>
      <c r="J25" s="30">
        <v>322</v>
      </c>
      <c r="K25" s="30">
        <v>252</v>
      </c>
      <c r="L25" s="30">
        <v>237</v>
      </c>
      <c r="M25" s="30">
        <v>252</v>
      </c>
      <c r="N25" s="30">
        <v>252</v>
      </c>
      <c r="O25" s="30">
        <v>1351</v>
      </c>
      <c r="P25" s="30">
        <v>232</v>
      </c>
      <c r="Q25" s="30">
        <v>261</v>
      </c>
      <c r="R25" s="30">
        <v>331</v>
      </c>
      <c r="S25" s="30">
        <v>316</v>
      </c>
      <c r="T25" s="30">
        <v>342</v>
      </c>
      <c r="U25" s="30">
        <v>318</v>
      </c>
      <c r="V25" s="30">
        <v>310</v>
      </c>
      <c r="W25" s="30">
        <v>302</v>
      </c>
      <c r="X25" s="30">
        <v>310</v>
      </c>
      <c r="Y25" s="30">
        <v>321</v>
      </c>
      <c r="Z25" s="30">
        <v>257</v>
      </c>
      <c r="AA25" s="30">
        <v>354</v>
      </c>
      <c r="AB25" s="30">
        <v>362</v>
      </c>
      <c r="AC25" s="30">
        <v>248</v>
      </c>
      <c r="AD25" s="30">
        <v>317</v>
      </c>
      <c r="AE25" s="30">
        <v>324</v>
      </c>
      <c r="AF25" s="30">
        <v>318</v>
      </c>
      <c r="AG25" s="30">
        <v>324</v>
      </c>
      <c r="AH25" s="31"/>
      <c r="AI25" s="48">
        <f t="shared" si="3"/>
        <v>7827</v>
      </c>
      <c r="AJ25" s="75">
        <f t="shared" si="4"/>
        <v>1859</v>
      </c>
      <c r="AK25" s="48"/>
      <c r="AL25" s="48">
        <f t="shared" si="5"/>
        <v>9686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379</v>
      </c>
      <c r="E26" s="30">
        <v>175</v>
      </c>
      <c r="F26" s="30">
        <v>231</v>
      </c>
      <c r="G26" s="30">
        <v>183</v>
      </c>
      <c r="H26" s="30">
        <v>210</v>
      </c>
      <c r="I26" s="30">
        <v>299</v>
      </c>
      <c r="J26" s="30">
        <v>350</v>
      </c>
      <c r="K26" s="30">
        <v>276</v>
      </c>
      <c r="L26" s="30">
        <v>332</v>
      </c>
      <c r="M26" s="30">
        <v>272</v>
      </c>
      <c r="N26" s="30">
        <v>269</v>
      </c>
      <c r="O26" s="30">
        <v>1450</v>
      </c>
      <c r="P26" s="30">
        <v>320</v>
      </c>
      <c r="Q26" s="30">
        <v>228</v>
      </c>
      <c r="R26" s="30">
        <v>363</v>
      </c>
      <c r="S26" s="30">
        <v>299</v>
      </c>
      <c r="T26" s="30">
        <v>406</v>
      </c>
      <c r="U26" s="30">
        <v>309</v>
      </c>
      <c r="V26" s="30">
        <v>341</v>
      </c>
      <c r="W26" s="30">
        <v>338</v>
      </c>
      <c r="X26" s="30">
        <v>308</v>
      </c>
      <c r="Y26" s="30">
        <v>310</v>
      </c>
      <c r="Z26" s="30">
        <v>371</v>
      </c>
      <c r="AA26" s="30">
        <v>332</v>
      </c>
      <c r="AB26" s="30">
        <v>387</v>
      </c>
      <c r="AC26" s="30">
        <v>297</v>
      </c>
      <c r="AD26" s="30">
        <v>371</v>
      </c>
      <c r="AE26" s="30">
        <v>304</v>
      </c>
      <c r="AF26" s="30">
        <v>351</v>
      </c>
      <c r="AG26" s="30">
        <v>315</v>
      </c>
      <c r="AH26" s="31"/>
      <c r="AI26" s="48">
        <f t="shared" si="3"/>
        <v>8520</v>
      </c>
      <c r="AJ26" s="75">
        <f t="shared" si="4"/>
        <v>1856</v>
      </c>
      <c r="AK26" s="48"/>
      <c r="AL26" s="48">
        <f t="shared" si="5"/>
        <v>10376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298</v>
      </c>
      <c r="E27" s="30">
        <v>225</v>
      </c>
      <c r="F27" s="30">
        <v>182</v>
      </c>
      <c r="G27" s="30">
        <v>184</v>
      </c>
      <c r="H27" s="30">
        <v>312</v>
      </c>
      <c r="I27" s="30">
        <v>330</v>
      </c>
      <c r="J27" s="30">
        <v>361</v>
      </c>
      <c r="K27" s="30">
        <v>294</v>
      </c>
      <c r="L27" s="30">
        <v>334</v>
      </c>
      <c r="M27" s="30">
        <v>255</v>
      </c>
      <c r="N27" s="30">
        <v>266</v>
      </c>
      <c r="O27" s="30">
        <v>1501</v>
      </c>
      <c r="P27" s="30">
        <v>284</v>
      </c>
      <c r="Q27" s="30">
        <v>283</v>
      </c>
      <c r="R27" s="30">
        <v>352</v>
      </c>
      <c r="S27" s="30">
        <v>328</v>
      </c>
      <c r="T27" s="30">
        <v>381</v>
      </c>
      <c r="U27" s="30">
        <v>326</v>
      </c>
      <c r="V27" s="30">
        <v>362</v>
      </c>
      <c r="W27" s="30">
        <v>279</v>
      </c>
      <c r="X27" s="30">
        <v>255</v>
      </c>
      <c r="Y27" s="30">
        <v>341</v>
      </c>
      <c r="Z27" s="30">
        <v>331</v>
      </c>
      <c r="AA27" s="30">
        <v>364</v>
      </c>
      <c r="AB27" s="30">
        <v>394</v>
      </c>
      <c r="AC27" s="30">
        <v>350</v>
      </c>
      <c r="AD27" s="30">
        <v>347</v>
      </c>
      <c r="AE27" s="30">
        <v>310</v>
      </c>
      <c r="AF27" s="30">
        <v>387</v>
      </c>
      <c r="AG27" s="30">
        <v>344</v>
      </c>
      <c r="AH27" s="31"/>
      <c r="AI27" s="48">
        <f>SUMIF($D$10:$AH$10,"=平日",D27:AH27)</f>
        <v>8620</v>
      </c>
      <c r="AJ27" s="75">
        <f>SUMIF($D$10:$AH$10,"日祝日",D27:AH27)</f>
        <v>1940</v>
      </c>
      <c r="AK27" s="48">
        <f>SUM(D27:AH27)-AJ27</f>
        <v>8620</v>
      </c>
      <c r="AL27" s="75">
        <f>AJ27</f>
        <v>1940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260</v>
      </c>
      <c r="E28" s="30">
        <v>234</v>
      </c>
      <c r="F28" s="30">
        <v>223</v>
      </c>
      <c r="G28" s="30">
        <v>227</v>
      </c>
      <c r="H28" s="30">
        <v>327</v>
      </c>
      <c r="I28" s="30">
        <v>281</v>
      </c>
      <c r="J28" s="30">
        <v>346</v>
      </c>
      <c r="K28" s="30">
        <v>354</v>
      </c>
      <c r="L28" s="30">
        <v>296</v>
      </c>
      <c r="M28" s="30">
        <v>310</v>
      </c>
      <c r="N28" s="30">
        <v>215</v>
      </c>
      <c r="O28" s="30">
        <v>1480</v>
      </c>
      <c r="P28" s="30">
        <v>277</v>
      </c>
      <c r="Q28" s="30">
        <v>318</v>
      </c>
      <c r="R28" s="30">
        <v>349</v>
      </c>
      <c r="S28" s="30">
        <v>307</v>
      </c>
      <c r="T28" s="30">
        <v>350</v>
      </c>
      <c r="U28" s="30">
        <v>372</v>
      </c>
      <c r="V28" s="30">
        <v>320</v>
      </c>
      <c r="W28" s="30">
        <v>304</v>
      </c>
      <c r="X28" s="30">
        <v>246</v>
      </c>
      <c r="Y28" s="30">
        <v>266</v>
      </c>
      <c r="Z28" s="30">
        <v>234</v>
      </c>
      <c r="AA28" s="30">
        <v>367</v>
      </c>
      <c r="AB28" s="30">
        <v>380</v>
      </c>
      <c r="AC28" s="30">
        <v>357</v>
      </c>
      <c r="AD28" s="30">
        <v>307</v>
      </c>
      <c r="AE28" s="30">
        <v>318</v>
      </c>
      <c r="AF28" s="30">
        <v>404</v>
      </c>
      <c r="AG28" s="30">
        <v>400</v>
      </c>
      <c r="AH28" s="31"/>
      <c r="AI28" s="48">
        <f t="shared" si="3"/>
        <v>8397</v>
      </c>
      <c r="AJ28" s="75">
        <f t="shared" si="4"/>
        <v>2032</v>
      </c>
      <c r="AK28" s="48">
        <f t="shared" ref="AK28:AK53" si="6">SUM(D28:AH28)-AJ28</f>
        <v>8397</v>
      </c>
      <c r="AL28" s="75">
        <f t="shared" ref="AL28:AL54" si="7">AJ28</f>
        <v>2032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190</v>
      </c>
      <c r="E29" s="30">
        <v>193</v>
      </c>
      <c r="F29" s="30">
        <v>215</v>
      </c>
      <c r="G29" s="30">
        <v>204</v>
      </c>
      <c r="H29" s="30">
        <v>198</v>
      </c>
      <c r="I29" s="30">
        <v>183</v>
      </c>
      <c r="J29" s="30">
        <v>220</v>
      </c>
      <c r="K29" s="30">
        <v>259</v>
      </c>
      <c r="L29" s="30">
        <v>175</v>
      </c>
      <c r="M29" s="30">
        <v>157</v>
      </c>
      <c r="N29" s="30">
        <v>142</v>
      </c>
      <c r="O29" s="30">
        <v>1343</v>
      </c>
      <c r="P29" s="30">
        <v>220</v>
      </c>
      <c r="Q29" s="30">
        <v>343</v>
      </c>
      <c r="R29" s="30">
        <v>325</v>
      </c>
      <c r="S29" s="30">
        <v>375</v>
      </c>
      <c r="T29" s="30">
        <v>367</v>
      </c>
      <c r="U29" s="30">
        <v>362</v>
      </c>
      <c r="V29" s="30">
        <v>315</v>
      </c>
      <c r="W29" s="30">
        <v>283</v>
      </c>
      <c r="X29" s="30">
        <v>320</v>
      </c>
      <c r="Y29" s="30">
        <v>364</v>
      </c>
      <c r="Z29" s="30">
        <v>241</v>
      </c>
      <c r="AA29" s="30">
        <v>365</v>
      </c>
      <c r="AB29" s="30">
        <v>375</v>
      </c>
      <c r="AC29" s="30">
        <v>391</v>
      </c>
      <c r="AD29" s="30">
        <v>320</v>
      </c>
      <c r="AE29" s="30">
        <v>391</v>
      </c>
      <c r="AF29" s="30">
        <v>382</v>
      </c>
      <c r="AG29" s="30">
        <v>394</v>
      </c>
      <c r="AH29" s="31"/>
      <c r="AI29" s="48">
        <f t="shared" si="3"/>
        <v>7562</v>
      </c>
      <c r="AJ29" s="75">
        <f t="shared" si="4"/>
        <v>2050</v>
      </c>
      <c r="AK29" s="48">
        <f t="shared" si="6"/>
        <v>7562</v>
      </c>
      <c r="AL29" s="75">
        <f t="shared" si="7"/>
        <v>2050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112</v>
      </c>
      <c r="E30" s="30">
        <v>176</v>
      </c>
      <c r="F30" s="30">
        <v>188</v>
      </c>
      <c r="G30" s="30">
        <v>209</v>
      </c>
      <c r="H30" s="30">
        <v>143</v>
      </c>
      <c r="I30" s="30">
        <v>135</v>
      </c>
      <c r="J30" s="30">
        <v>167</v>
      </c>
      <c r="K30" s="30">
        <v>213</v>
      </c>
      <c r="L30" s="30">
        <v>163</v>
      </c>
      <c r="M30" s="30">
        <v>193</v>
      </c>
      <c r="N30" s="30">
        <v>111</v>
      </c>
      <c r="O30" s="30">
        <v>1361</v>
      </c>
      <c r="P30" s="30">
        <v>259</v>
      </c>
      <c r="Q30" s="30">
        <v>303</v>
      </c>
      <c r="R30" s="30">
        <v>333</v>
      </c>
      <c r="S30" s="30">
        <v>374</v>
      </c>
      <c r="T30" s="30">
        <v>364</v>
      </c>
      <c r="U30" s="30">
        <v>428</v>
      </c>
      <c r="V30" s="30">
        <v>343</v>
      </c>
      <c r="W30" s="30">
        <v>316</v>
      </c>
      <c r="X30" s="30">
        <v>261</v>
      </c>
      <c r="Y30" s="30">
        <v>341</v>
      </c>
      <c r="Z30" s="30">
        <v>269</v>
      </c>
      <c r="AA30" s="30">
        <v>395</v>
      </c>
      <c r="AB30" s="30">
        <v>368</v>
      </c>
      <c r="AC30" s="30">
        <v>405</v>
      </c>
      <c r="AD30" s="30">
        <v>219</v>
      </c>
      <c r="AE30" s="30">
        <v>326</v>
      </c>
      <c r="AF30" s="30">
        <v>408</v>
      </c>
      <c r="AG30" s="30">
        <v>372</v>
      </c>
      <c r="AH30" s="31"/>
      <c r="AI30" s="48">
        <f t="shared" si="3"/>
        <v>7418</v>
      </c>
      <c r="AJ30" s="75">
        <f t="shared" si="4"/>
        <v>1837</v>
      </c>
      <c r="AK30" s="48">
        <f t="shared" si="6"/>
        <v>7418</v>
      </c>
      <c r="AL30" s="75">
        <f t="shared" si="7"/>
        <v>1837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237</v>
      </c>
      <c r="E31" s="30">
        <v>268</v>
      </c>
      <c r="F31" s="30">
        <v>269</v>
      </c>
      <c r="G31" s="30">
        <v>290</v>
      </c>
      <c r="H31" s="30">
        <v>343</v>
      </c>
      <c r="I31" s="30">
        <v>334</v>
      </c>
      <c r="J31" s="30">
        <v>282</v>
      </c>
      <c r="K31" s="30">
        <v>318</v>
      </c>
      <c r="L31" s="30">
        <v>310</v>
      </c>
      <c r="M31" s="30">
        <v>294</v>
      </c>
      <c r="N31" s="30">
        <v>160</v>
      </c>
      <c r="O31" s="30">
        <v>1529</v>
      </c>
      <c r="P31" s="30">
        <v>219</v>
      </c>
      <c r="Q31" s="30">
        <v>282</v>
      </c>
      <c r="R31" s="30">
        <v>383</v>
      </c>
      <c r="S31" s="30">
        <v>347</v>
      </c>
      <c r="T31" s="30">
        <v>286</v>
      </c>
      <c r="U31" s="30">
        <v>366</v>
      </c>
      <c r="V31" s="30">
        <v>370</v>
      </c>
      <c r="W31" s="30">
        <v>303</v>
      </c>
      <c r="X31" s="30">
        <v>292</v>
      </c>
      <c r="Y31" s="30">
        <v>278</v>
      </c>
      <c r="Z31" s="30">
        <v>268</v>
      </c>
      <c r="AA31" s="30">
        <v>349</v>
      </c>
      <c r="AB31" s="30">
        <v>399</v>
      </c>
      <c r="AC31" s="30">
        <v>353</v>
      </c>
      <c r="AD31" s="30">
        <v>116</v>
      </c>
      <c r="AE31" s="30">
        <v>355</v>
      </c>
      <c r="AF31" s="30">
        <v>412</v>
      </c>
      <c r="AG31" s="30">
        <v>349</v>
      </c>
      <c r="AH31" s="31"/>
      <c r="AI31" s="48">
        <f t="shared" si="3"/>
        <v>8389</v>
      </c>
      <c r="AJ31" s="75">
        <f t="shared" si="4"/>
        <v>1972</v>
      </c>
      <c r="AK31" s="48">
        <f t="shared" si="6"/>
        <v>8389</v>
      </c>
      <c r="AL31" s="75">
        <f t="shared" si="7"/>
        <v>1972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186</v>
      </c>
      <c r="E32" s="30">
        <v>177</v>
      </c>
      <c r="F32" s="30">
        <v>168</v>
      </c>
      <c r="G32" s="30">
        <v>312</v>
      </c>
      <c r="H32" s="30">
        <v>255</v>
      </c>
      <c r="I32" s="30">
        <v>284</v>
      </c>
      <c r="J32" s="30">
        <v>278</v>
      </c>
      <c r="K32" s="30">
        <v>291</v>
      </c>
      <c r="L32" s="30">
        <v>282</v>
      </c>
      <c r="M32" s="30">
        <v>307</v>
      </c>
      <c r="N32" s="30">
        <v>228</v>
      </c>
      <c r="O32" s="30">
        <v>1400</v>
      </c>
      <c r="P32" s="30">
        <v>245</v>
      </c>
      <c r="Q32" s="30">
        <v>294</v>
      </c>
      <c r="R32" s="30">
        <v>337</v>
      </c>
      <c r="S32" s="30">
        <v>352</v>
      </c>
      <c r="T32" s="30">
        <v>248</v>
      </c>
      <c r="U32" s="30">
        <v>338</v>
      </c>
      <c r="V32" s="30">
        <v>337</v>
      </c>
      <c r="W32" s="30">
        <v>287</v>
      </c>
      <c r="X32" s="30">
        <v>296</v>
      </c>
      <c r="Y32" s="30">
        <v>319</v>
      </c>
      <c r="Z32" s="30">
        <v>253</v>
      </c>
      <c r="AA32" s="30">
        <v>400</v>
      </c>
      <c r="AB32" s="30">
        <v>187</v>
      </c>
      <c r="AC32" s="30">
        <v>258</v>
      </c>
      <c r="AD32" s="30">
        <v>166</v>
      </c>
      <c r="AE32" s="30">
        <v>348</v>
      </c>
      <c r="AF32" s="30">
        <v>327</v>
      </c>
      <c r="AG32" s="30">
        <v>220</v>
      </c>
      <c r="AH32" s="31"/>
      <c r="AI32" s="48">
        <f t="shared" si="3"/>
        <v>7617</v>
      </c>
      <c r="AJ32" s="75">
        <f t="shared" si="4"/>
        <v>1763</v>
      </c>
      <c r="AK32" s="48">
        <f t="shared" si="6"/>
        <v>7617</v>
      </c>
      <c r="AL32" s="75">
        <f t="shared" si="7"/>
        <v>1763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155</v>
      </c>
      <c r="E33" s="30">
        <v>176</v>
      </c>
      <c r="F33" s="30">
        <v>120</v>
      </c>
      <c r="G33" s="30">
        <v>284</v>
      </c>
      <c r="H33" s="30">
        <v>278</v>
      </c>
      <c r="I33" s="30">
        <v>311</v>
      </c>
      <c r="J33" s="30">
        <v>218</v>
      </c>
      <c r="K33" s="30">
        <v>331</v>
      </c>
      <c r="L33" s="30">
        <v>284</v>
      </c>
      <c r="M33" s="30">
        <v>302</v>
      </c>
      <c r="N33" s="30">
        <v>311</v>
      </c>
      <c r="O33" s="30">
        <v>1443</v>
      </c>
      <c r="P33" s="30">
        <v>252</v>
      </c>
      <c r="Q33" s="30">
        <v>285</v>
      </c>
      <c r="R33" s="30">
        <v>298</v>
      </c>
      <c r="S33" s="30">
        <v>299</v>
      </c>
      <c r="T33" s="30">
        <v>261</v>
      </c>
      <c r="U33" s="30">
        <v>351</v>
      </c>
      <c r="V33" s="30">
        <v>334</v>
      </c>
      <c r="W33" s="30">
        <v>294</v>
      </c>
      <c r="X33" s="30">
        <v>284</v>
      </c>
      <c r="Y33" s="30">
        <v>342</v>
      </c>
      <c r="Z33" s="30">
        <v>106</v>
      </c>
      <c r="AA33" s="30">
        <v>357</v>
      </c>
      <c r="AB33" s="30">
        <v>239</v>
      </c>
      <c r="AC33" s="30">
        <v>329</v>
      </c>
      <c r="AD33" s="30">
        <v>176</v>
      </c>
      <c r="AE33" s="30">
        <v>316</v>
      </c>
      <c r="AF33" s="30">
        <v>331</v>
      </c>
      <c r="AG33" s="30">
        <v>320</v>
      </c>
      <c r="AH33" s="31"/>
      <c r="AI33" s="48">
        <f t="shared" si="3"/>
        <v>7633</v>
      </c>
      <c r="AJ33" s="75">
        <f t="shared" si="4"/>
        <v>1754</v>
      </c>
      <c r="AK33" s="48">
        <f t="shared" si="6"/>
        <v>7633</v>
      </c>
      <c r="AL33" s="75">
        <f t="shared" si="7"/>
        <v>1754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151</v>
      </c>
      <c r="E34" s="30">
        <v>125</v>
      </c>
      <c r="F34" s="30">
        <v>158</v>
      </c>
      <c r="G34" s="30">
        <v>262</v>
      </c>
      <c r="H34" s="30">
        <v>248</v>
      </c>
      <c r="I34" s="30">
        <v>321</v>
      </c>
      <c r="J34" s="30">
        <v>250</v>
      </c>
      <c r="K34" s="30">
        <v>296</v>
      </c>
      <c r="L34" s="30">
        <v>309</v>
      </c>
      <c r="M34" s="30">
        <v>305</v>
      </c>
      <c r="N34" s="30">
        <v>449</v>
      </c>
      <c r="O34" s="30">
        <v>1425</v>
      </c>
      <c r="P34" s="30">
        <v>300</v>
      </c>
      <c r="Q34" s="30">
        <v>304</v>
      </c>
      <c r="R34" s="30">
        <v>252</v>
      </c>
      <c r="S34" s="30">
        <v>358</v>
      </c>
      <c r="T34" s="30">
        <v>316</v>
      </c>
      <c r="U34" s="30">
        <v>348</v>
      </c>
      <c r="V34" s="30">
        <v>294</v>
      </c>
      <c r="W34" s="30">
        <v>316</v>
      </c>
      <c r="X34" s="30">
        <v>302</v>
      </c>
      <c r="Y34" s="30">
        <v>350</v>
      </c>
      <c r="Z34" s="30">
        <v>102</v>
      </c>
      <c r="AA34" s="30">
        <v>284</v>
      </c>
      <c r="AB34" s="30">
        <v>94</v>
      </c>
      <c r="AC34" s="30">
        <v>323</v>
      </c>
      <c r="AD34" s="30">
        <v>175</v>
      </c>
      <c r="AE34" s="30">
        <v>343</v>
      </c>
      <c r="AF34" s="30">
        <v>296</v>
      </c>
      <c r="AG34" s="30">
        <v>275</v>
      </c>
      <c r="AH34" s="31"/>
      <c r="AI34" s="48">
        <f t="shared" si="3"/>
        <v>7561</v>
      </c>
      <c r="AJ34" s="75">
        <f t="shared" si="4"/>
        <v>1770</v>
      </c>
      <c r="AK34" s="48">
        <f t="shared" si="6"/>
        <v>7561</v>
      </c>
      <c r="AL34" s="75">
        <f t="shared" si="7"/>
        <v>1770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188</v>
      </c>
      <c r="E35" s="30">
        <v>146</v>
      </c>
      <c r="F35" s="30">
        <v>193</v>
      </c>
      <c r="G35" s="30">
        <v>281</v>
      </c>
      <c r="H35" s="30">
        <v>186</v>
      </c>
      <c r="I35" s="30">
        <v>284</v>
      </c>
      <c r="J35" s="30">
        <v>279</v>
      </c>
      <c r="K35" s="30">
        <v>277</v>
      </c>
      <c r="L35" s="30">
        <v>249</v>
      </c>
      <c r="M35" s="30">
        <v>242</v>
      </c>
      <c r="N35" s="30">
        <v>492</v>
      </c>
      <c r="O35" s="30">
        <v>1426</v>
      </c>
      <c r="P35" s="30">
        <v>293</v>
      </c>
      <c r="Q35" s="30">
        <v>256</v>
      </c>
      <c r="R35" s="30">
        <v>228</v>
      </c>
      <c r="S35" s="30">
        <v>328</v>
      </c>
      <c r="T35" s="30">
        <v>213</v>
      </c>
      <c r="U35" s="30">
        <v>286</v>
      </c>
      <c r="V35" s="30">
        <v>328</v>
      </c>
      <c r="W35" s="30">
        <v>368</v>
      </c>
      <c r="X35" s="30">
        <v>356</v>
      </c>
      <c r="Y35" s="30">
        <v>309</v>
      </c>
      <c r="Z35" s="30">
        <v>217</v>
      </c>
      <c r="AA35" s="30">
        <v>268</v>
      </c>
      <c r="AB35" s="30">
        <v>28</v>
      </c>
      <c r="AC35" s="30">
        <v>237</v>
      </c>
      <c r="AD35" s="30">
        <v>237</v>
      </c>
      <c r="AE35" s="30">
        <v>360</v>
      </c>
      <c r="AF35" s="30">
        <v>283</v>
      </c>
      <c r="AG35" s="30">
        <v>241</v>
      </c>
      <c r="AH35" s="31"/>
      <c r="AI35" s="48">
        <f t="shared" si="3"/>
        <v>7304</v>
      </c>
      <c r="AJ35" s="75">
        <f t="shared" si="4"/>
        <v>1775</v>
      </c>
      <c r="AK35" s="48">
        <f t="shared" si="6"/>
        <v>7304</v>
      </c>
      <c r="AL35" s="75">
        <f t="shared" si="7"/>
        <v>1775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220</v>
      </c>
      <c r="E36" s="30">
        <v>121</v>
      </c>
      <c r="F36" s="30">
        <v>207</v>
      </c>
      <c r="G36" s="30">
        <v>241</v>
      </c>
      <c r="H36" s="30">
        <v>243</v>
      </c>
      <c r="I36" s="30">
        <v>309</v>
      </c>
      <c r="J36" s="30">
        <v>298</v>
      </c>
      <c r="K36" s="30">
        <v>214</v>
      </c>
      <c r="L36" s="30">
        <v>272</v>
      </c>
      <c r="M36" s="30">
        <v>255</v>
      </c>
      <c r="N36" s="30">
        <v>514</v>
      </c>
      <c r="O36" s="30">
        <v>1354</v>
      </c>
      <c r="P36" s="30">
        <v>241</v>
      </c>
      <c r="Q36" s="30">
        <v>287</v>
      </c>
      <c r="R36" s="30">
        <v>186</v>
      </c>
      <c r="S36" s="30">
        <v>279</v>
      </c>
      <c r="T36" s="30">
        <v>296</v>
      </c>
      <c r="U36" s="30">
        <v>321</v>
      </c>
      <c r="V36" s="30">
        <v>226</v>
      </c>
      <c r="W36" s="30">
        <v>342</v>
      </c>
      <c r="X36" s="30">
        <v>347</v>
      </c>
      <c r="Y36" s="30">
        <v>363</v>
      </c>
      <c r="Z36" s="30">
        <v>217</v>
      </c>
      <c r="AA36" s="30">
        <v>220</v>
      </c>
      <c r="AB36" s="30">
        <v>102</v>
      </c>
      <c r="AC36" s="30">
        <v>327</v>
      </c>
      <c r="AD36" s="30">
        <v>223</v>
      </c>
      <c r="AE36" s="30">
        <v>370</v>
      </c>
      <c r="AF36" s="30">
        <v>218</v>
      </c>
      <c r="AG36" s="30">
        <v>336</v>
      </c>
      <c r="AH36" s="31"/>
      <c r="AI36" s="48">
        <f t="shared" si="3"/>
        <v>7293</v>
      </c>
      <c r="AJ36" s="75">
        <f t="shared" si="4"/>
        <v>1856</v>
      </c>
      <c r="AK36" s="48">
        <f t="shared" si="6"/>
        <v>7293</v>
      </c>
      <c r="AL36" s="75">
        <f t="shared" si="7"/>
        <v>1856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194</v>
      </c>
      <c r="E37" s="30">
        <v>121</v>
      </c>
      <c r="F37" s="30">
        <v>185</v>
      </c>
      <c r="G37" s="30">
        <v>307</v>
      </c>
      <c r="H37" s="30">
        <v>282</v>
      </c>
      <c r="I37" s="30">
        <v>284</v>
      </c>
      <c r="J37" s="30">
        <v>256</v>
      </c>
      <c r="K37" s="30">
        <v>302</v>
      </c>
      <c r="L37" s="30">
        <v>267</v>
      </c>
      <c r="M37" s="30">
        <v>216</v>
      </c>
      <c r="N37" s="30">
        <v>610</v>
      </c>
      <c r="O37" s="30">
        <v>1267</v>
      </c>
      <c r="P37" s="30">
        <v>217</v>
      </c>
      <c r="Q37" s="30">
        <v>315</v>
      </c>
      <c r="R37" s="30">
        <v>255</v>
      </c>
      <c r="S37" s="30">
        <v>298</v>
      </c>
      <c r="T37" s="30">
        <v>264</v>
      </c>
      <c r="U37" s="30">
        <v>289</v>
      </c>
      <c r="V37" s="30">
        <v>267</v>
      </c>
      <c r="W37" s="30">
        <v>327</v>
      </c>
      <c r="X37" s="30">
        <v>339</v>
      </c>
      <c r="Y37" s="30">
        <v>178</v>
      </c>
      <c r="Z37" s="30">
        <v>239</v>
      </c>
      <c r="AA37" s="30">
        <v>228</v>
      </c>
      <c r="AB37" s="30">
        <v>261</v>
      </c>
      <c r="AC37" s="30">
        <v>310</v>
      </c>
      <c r="AD37" s="30">
        <v>266</v>
      </c>
      <c r="AE37" s="30">
        <v>372</v>
      </c>
      <c r="AF37" s="30">
        <v>217</v>
      </c>
      <c r="AG37" s="30">
        <v>364</v>
      </c>
      <c r="AH37" s="31"/>
      <c r="AI37" s="48">
        <f t="shared" si="3"/>
        <v>7434</v>
      </c>
      <c r="AJ37" s="75">
        <f t="shared" si="4"/>
        <v>1863</v>
      </c>
      <c r="AK37" s="48">
        <f t="shared" si="6"/>
        <v>7434</v>
      </c>
      <c r="AL37" s="75">
        <f t="shared" si="7"/>
        <v>1863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163</v>
      </c>
      <c r="E38" s="30">
        <v>127</v>
      </c>
      <c r="F38" s="30">
        <v>178</v>
      </c>
      <c r="G38" s="30">
        <v>364</v>
      </c>
      <c r="H38" s="30">
        <v>304</v>
      </c>
      <c r="I38" s="30">
        <v>254</v>
      </c>
      <c r="J38" s="30">
        <v>304</v>
      </c>
      <c r="K38" s="30">
        <v>284</v>
      </c>
      <c r="L38" s="30">
        <v>303</v>
      </c>
      <c r="M38" s="30">
        <v>274</v>
      </c>
      <c r="N38" s="30">
        <v>680</v>
      </c>
      <c r="O38" s="30">
        <v>1316</v>
      </c>
      <c r="P38" s="30">
        <v>287</v>
      </c>
      <c r="Q38" s="30">
        <v>337</v>
      </c>
      <c r="R38" s="30">
        <v>249</v>
      </c>
      <c r="S38" s="30">
        <v>314</v>
      </c>
      <c r="T38" s="30">
        <v>246</v>
      </c>
      <c r="U38" s="30">
        <v>320</v>
      </c>
      <c r="V38" s="30">
        <v>309</v>
      </c>
      <c r="W38" s="30">
        <v>312</v>
      </c>
      <c r="X38" s="30">
        <v>392</v>
      </c>
      <c r="Y38" s="30">
        <v>162</v>
      </c>
      <c r="Z38" s="30">
        <v>229</v>
      </c>
      <c r="AA38" s="30">
        <v>339</v>
      </c>
      <c r="AB38" s="30">
        <v>216</v>
      </c>
      <c r="AC38" s="30">
        <v>296</v>
      </c>
      <c r="AD38" s="30">
        <v>299</v>
      </c>
      <c r="AE38" s="30">
        <v>353</v>
      </c>
      <c r="AF38" s="30">
        <v>213</v>
      </c>
      <c r="AG38" s="30">
        <v>385</v>
      </c>
      <c r="AH38" s="31"/>
      <c r="AI38" s="48">
        <f t="shared" si="3"/>
        <v>7825</v>
      </c>
      <c r="AJ38" s="75">
        <f t="shared" si="4"/>
        <v>1984</v>
      </c>
      <c r="AK38" s="48">
        <f t="shared" si="6"/>
        <v>7825</v>
      </c>
      <c r="AL38" s="75">
        <f t="shared" si="7"/>
        <v>1984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156</v>
      </c>
      <c r="E39" s="30">
        <v>139</v>
      </c>
      <c r="F39" s="30">
        <v>155</v>
      </c>
      <c r="G39" s="30">
        <v>323</v>
      </c>
      <c r="H39" s="30">
        <v>293</v>
      </c>
      <c r="I39" s="30">
        <v>328</v>
      </c>
      <c r="J39" s="30">
        <v>332</v>
      </c>
      <c r="K39" s="30">
        <v>297</v>
      </c>
      <c r="L39" s="30">
        <v>301</v>
      </c>
      <c r="M39" s="30">
        <v>296</v>
      </c>
      <c r="N39" s="30">
        <v>826</v>
      </c>
      <c r="O39" s="30">
        <v>1214</v>
      </c>
      <c r="P39" s="30">
        <v>254</v>
      </c>
      <c r="Q39" s="30">
        <v>330</v>
      </c>
      <c r="R39" s="30">
        <v>227</v>
      </c>
      <c r="S39" s="30">
        <v>336</v>
      </c>
      <c r="T39" s="30">
        <v>207</v>
      </c>
      <c r="U39" s="30">
        <v>205</v>
      </c>
      <c r="V39" s="30">
        <v>296</v>
      </c>
      <c r="W39" s="30">
        <v>278</v>
      </c>
      <c r="X39" s="30">
        <v>403</v>
      </c>
      <c r="Y39" s="30">
        <v>264</v>
      </c>
      <c r="Z39" s="30">
        <v>255</v>
      </c>
      <c r="AA39" s="30">
        <v>325</v>
      </c>
      <c r="AB39" s="30">
        <v>185</v>
      </c>
      <c r="AC39" s="30">
        <v>347</v>
      </c>
      <c r="AD39" s="30">
        <v>318</v>
      </c>
      <c r="AE39" s="30">
        <v>345</v>
      </c>
      <c r="AF39" s="30">
        <v>289</v>
      </c>
      <c r="AG39" s="30">
        <v>309</v>
      </c>
      <c r="AH39" s="31"/>
      <c r="AI39" s="48">
        <f t="shared" si="3"/>
        <v>7825</v>
      </c>
      <c r="AJ39" s="75">
        <f t="shared" si="4"/>
        <v>2008</v>
      </c>
      <c r="AK39" s="48">
        <f t="shared" si="6"/>
        <v>7825</v>
      </c>
      <c r="AL39" s="75">
        <f t="shared" si="7"/>
        <v>2008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118</v>
      </c>
      <c r="E40" s="30">
        <v>123</v>
      </c>
      <c r="F40" s="30">
        <v>88</v>
      </c>
      <c r="G40" s="30">
        <v>331</v>
      </c>
      <c r="H40" s="30">
        <v>205</v>
      </c>
      <c r="I40" s="30">
        <v>306</v>
      </c>
      <c r="J40" s="30">
        <v>288</v>
      </c>
      <c r="K40" s="30">
        <v>273</v>
      </c>
      <c r="L40" s="30">
        <v>302</v>
      </c>
      <c r="M40" s="30">
        <v>238</v>
      </c>
      <c r="N40" s="30">
        <v>1106</v>
      </c>
      <c r="O40" s="30">
        <v>1359</v>
      </c>
      <c r="P40" s="30">
        <v>327</v>
      </c>
      <c r="Q40" s="30">
        <v>353</v>
      </c>
      <c r="R40" s="30">
        <v>205</v>
      </c>
      <c r="S40" s="30">
        <v>286</v>
      </c>
      <c r="T40" s="30">
        <v>303</v>
      </c>
      <c r="U40" s="30">
        <v>110</v>
      </c>
      <c r="V40" s="30">
        <v>342</v>
      </c>
      <c r="W40" s="30">
        <v>276</v>
      </c>
      <c r="X40" s="30">
        <v>403</v>
      </c>
      <c r="Y40" s="30">
        <v>343</v>
      </c>
      <c r="Z40" s="30">
        <v>230</v>
      </c>
      <c r="AA40" s="30">
        <v>357</v>
      </c>
      <c r="AB40" s="30">
        <v>270</v>
      </c>
      <c r="AC40" s="30">
        <v>302</v>
      </c>
      <c r="AD40" s="30">
        <v>314</v>
      </c>
      <c r="AE40" s="30">
        <v>346</v>
      </c>
      <c r="AF40" s="30">
        <v>310</v>
      </c>
      <c r="AG40" s="30">
        <v>278</v>
      </c>
      <c r="AH40" s="31"/>
      <c r="AI40" s="48">
        <f t="shared" si="3"/>
        <v>8114</v>
      </c>
      <c r="AJ40" s="75">
        <f t="shared" si="4"/>
        <v>1978</v>
      </c>
      <c r="AK40" s="48">
        <f t="shared" si="6"/>
        <v>8114</v>
      </c>
      <c r="AL40" s="75">
        <f t="shared" si="7"/>
        <v>1978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128</v>
      </c>
      <c r="E41" s="30">
        <v>190</v>
      </c>
      <c r="F41" s="30">
        <v>120</v>
      </c>
      <c r="G41" s="30">
        <v>324</v>
      </c>
      <c r="H41" s="30">
        <v>288</v>
      </c>
      <c r="I41" s="30">
        <v>326</v>
      </c>
      <c r="J41" s="30">
        <v>247</v>
      </c>
      <c r="K41" s="30">
        <v>224</v>
      </c>
      <c r="L41" s="30">
        <v>275</v>
      </c>
      <c r="M41" s="30">
        <v>260</v>
      </c>
      <c r="N41" s="30">
        <v>1202</v>
      </c>
      <c r="O41" s="30">
        <v>1230</v>
      </c>
      <c r="P41" s="30">
        <v>179</v>
      </c>
      <c r="Q41" s="30">
        <v>238</v>
      </c>
      <c r="R41" s="30">
        <v>120</v>
      </c>
      <c r="S41" s="30">
        <v>245</v>
      </c>
      <c r="T41" s="30">
        <v>178</v>
      </c>
      <c r="U41" s="30">
        <v>192</v>
      </c>
      <c r="V41" s="30">
        <v>245</v>
      </c>
      <c r="W41" s="30">
        <v>189</v>
      </c>
      <c r="X41" s="30">
        <v>312</v>
      </c>
      <c r="Y41" s="30">
        <v>239</v>
      </c>
      <c r="Z41" s="30">
        <v>197</v>
      </c>
      <c r="AA41" s="30">
        <v>193</v>
      </c>
      <c r="AB41" s="30">
        <v>252</v>
      </c>
      <c r="AC41" s="30">
        <v>204</v>
      </c>
      <c r="AD41" s="30">
        <v>260</v>
      </c>
      <c r="AE41" s="30">
        <v>249</v>
      </c>
      <c r="AF41" s="30">
        <v>257</v>
      </c>
      <c r="AG41" s="30">
        <v>195</v>
      </c>
      <c r="AH41" s="31"/>
      <c r="AI41" s="48">
        <f t="shared" si="3"/>
        <v>7260</v>
      </c>
      <c r="AJ41" s="75">
        <f t="shared" si="4"/>
        <v>1498</v>
      </c>
      <c r="AK41" s="48">
        <f t="shared" si="6"/>
        <v>7260</v>
      </c>
      <c r="AL41" s="75">
        <f t="shared" si="7"/>
        <v>1498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171</v>
      </c>
      <c r="E42" s="30">
        <v>187</v>
      </c>
      <c r="F42" s="30">
        <v>174</v>
      </c>
      <c r="G42" s="30">
        <v>241</v>
      </c>
      <c r="H42" s="30">
        <v>333</v>
      </c>
      <c r="I42" s="30">
        <v>344</v>
      </c>
      <c r="J42" s="30">
        <v>246</v>
      </c>
      <c r="K42" s="30">
        <v>359</v>
      </c>
      <c r="L42" s="30">
        <v>326</v>
      </c>
      <c r="M42" s="30">
        <v>299</v>
      </c>
      <c r="N42" s="30">
        <v>1241</v>
      </c>
      <c r="O42" s="30">
        <v>1137</v>
      </c>
      <c r="P42" s="30">
        <v>154</v>
      </c>
      <c r="Q42" s="30">
        <v>206</v>
      </c>
      <c r="R42" s="30">
        <v>126</v>
      </c>
      <c r="S42" s="30">
        <v>147</v>
      </c>
      <c r="T42" s="30">
        <v>241</v>
      </c>
      <c r="U42" s="30">
        <v>104</v>
      </c>
      <c r="V42" s="30">
        <v>195</v>
      </c>
      <c r="W42" s="30">
        <v>202</v>
      </c>
      <c r="X42" s="30">
        <v>309</v>
      </c>
      <c r="Y42" s="30">
        <v>85</v>
      </c>
      <c r="Z42" s="30">
        <v>98</v>
      </c>
      <c r="AA42" s="30">
        <v>89</v>
      </c>
      <c r="AB42" s="30">
        <v>168</v>
      </c>
      <c r="AC42" s="30">
        <v>169</v>
      </c>
      <c r="AD42" s="30">
        <v>213</v>
      </c>
      <c r="AE42" s="30">
        <v>277</v>
      </c>
      <c r="AF42" s="30">
        <v>172</v>
      </c>
      <c r="AG42" s="30">
        <v>214</v>
      </c>
      <c r="AH42" s="31"/>
      <c r="AI42" s="48">
        <f t="shared" si="3"/>
        <v>6803</v>
      </c>
      <c r="AJ42" s="75">
        <f t="shared" si="4"/>
        <v>1424</v>
      </c>
      <c r="AK42" s="48">
        <f t="shared" si="6"/>
        <v>6803</v>
      </c>
      <c r="AL42" s="75">
        <f t="shared" si="7"/>
        <v>1424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133</v>
      </c>
      <c r="E43" s="30">
        <v>149</v>
      </c>
      <c r="F43" s="30">
        <v>152</v>
      </c>
      <c r="G43" s="30">
        <v>292</v>
      </c>
      <c r="H43" s="30">
        <v>313</v>
      </c>
      <c r="I43" s="30">
        <v>318</v>
      </c>
      <c r="J43" s="30">
        <v>251</v>
      </c>
      <c r="K43" s="30">
        <v>296</v>
      </c>
      <c r="L43" s="30">
        <v>306</v>
      </c>
      <c r="M43" s="30">
        <v>233</v>
      </c>
      <c r="N43" s="30">
        <v>1322</v>
      </c>
      <c r="O43" s="30">
        <v>1282</v>
      </c>
      <c r="P43" s="30">
        <v>243</v>
      </c>
      <c r="Q43" s="30">
        <v>267</v>
      </c>
      <c r="R43" s="30">
        <v>284</v>
      </c>
      <c r="S43" s="30">
        <v>344</v>
      </c>
      <c r="T43" s="30">
        <v>399</v>
      </c>
      <c r="U43" s="30">
        <v>339</v>
      </c>
      <c r="V43" s="30">
        <v>340</v>
      </c>
      <c r="W43" s="30">
        <v>351</v>
      </c>
      <c r="X43" s="30">
        <v>379</v>
      </c>
      <c r="Y43" s="30">
        <v>206</v>
      </c>
      <c r="Z43" s="30">
        <v>324</v>
      </c>
      <c r="AA43" s="30">
        <v>196</v>
      </c>
      <c r="AB43" s="30">
        <v>300</v>
      </c>
      <c r="AC43" s="30">
        <v>316</v>
      </c>
      <c r="AD43" s="30">
        <v>348</v>
      </c>
      <c r="AE43" s="30">
        <v>381</v>
      </c>
      <c r="AF43" s="30">
        <v>337</v>
      </c>
      <c r="AG43" s="30">
        <v>375</v>
      </c>
      <c r="AH43" s="31"/>
      <c r="AI43" s="48">
        <f t="shared" si="3"/>
        <v>8786</v>
      </c>
      <c r="AJ43" s="75">
        <f t="shared" si="4"/>
        <v>1990</v>
      </c>
      <c r="AK43" s="48">
        <f t="shared" si="6"/>
        <v>8786</v>
      </c>
      <c r="AL43" s="75">
        <f t="shared" si="7"/>
        <v>1990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193</v>
      </c>
      <c r="E44" s="30">
        <v>169</v>
      </c>
      <c r="F44" s="30">
        <v>207</v>
      </c>
      <c r="G44" s="30">
        <v>345</v>
      </c>
      <c r="H44" s="30">
        <v>367</v>
      </c>
      <c r="I44" s="30">
        <v>330</v>
      </c>
      <c r="J44" s="30">
        <v>249</v>
      </c>
      <c r="K44" s="30">
        <v>279</v>
      </c>
      <c r="L44" s="30">
        <v>312</v>
      </c>
      <c r="M44" s="30">
        <v>282</v>
      </c>
      <c r="N44" s="30">
        <v>1441</v>
      </c>
      <c r="O44" s="30">
        <v>1296</v>
      </c>
      <c r="P44" s="30">
        <v>234</v>
      </c>
      <c r="Q44" s="30">
        <v>321</v>
      </c>
      <c r="R44" s="30">
        <v>324</v>
      </c>
      <c r="S44" s="30">
        <v>398</v>
      </c>
      <c r="T44" s="30">
        <v>370</v>
      </c>
      <c r="U44" s="30">
        <v>357</v>
      </c>
      <c r="V44" s="30">
        <v>363</v>
      </c>
      <c r="W44" s="30">
        <v>303</v>
      </c>
      <c r="X44" s="30">
        <v>368</v>
      </c>
      <c r="Y44" s="30">
        <v>188</v>
      </c>
      <c r="Z44" s="30">
        <v>361</v>
      </c>
      <c r="AA44" s="30">
        <v>307</v>
      </c>
      <c r="AB44" s="30">
        <v>251</v>
      </c>
      <c r="AC44" s="30">
        <v>264</v>
      </c>
      <c r="AD44" s="30">
        <v>316</v>
      </c>
      <c r="AE44" s="30">
        <v>341</v>
      </c>
      <c r="AF44" s="30">
        <v>309</v>
      </c>
      <c r="AG44" s="30">
        <v>346</v>
      </c>
      <c r="AH44" s="31"/>
      <c r="AI44" s="48">
        <f t="shared" si="3"/>
        <v>9257</v>
      </c>
      <c r="AJ44" s="75">
        <f t="shared" si="4"/>
        <v>1934</v>
      </c>
      <c r="AK44" s="48">
        <f t="shared" si="6"/>
        <v>9257</v>
      </c>
      <c r="AL44" s="75">
        <f t="shared" si="7"/>
        <v>1934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230</v>
      </c>
      <c r="E45" s="30">
        <v>239</v>
      </c>
      <c r="F45" s="30">
        <v>182</v>
      </c>
      <c r="G45" s="30">
        <v>330</v>
      </c>
      <c r="H45" s="30">
        <v>308</v>
      </c>
      <c r="I45" s="30">
        <v>330</v>
      </c>
      <c r="J45" s="30">
        <v>278</v>
      </c>
      <c r="K45" s="30">
        <v>237</v>
      </c>
      <c r="L45" s="30">
        <v>264</v>
      </c>
      <c r="M45" s="30">
        <v>236</v>
      </c>
      <c r="N45" s="30">
        <v>1383</v>
      </c>
      <c r="O45" s="30">
        <v>1316</v>
      </c>
      <c r="P45" s="30">
        <v>276</v>
      </c>
      <c r="Q45" s="30">
        <v>304</v>
      </c>
      <c r="R45" s="30">
        <v>280</v>
      </c>
      <c r="S45" s="30">
        <v>378</v>
      </c>
      <c r="T45" s="30">
        <v>295</v>
      </c>
      <c r="U45" s="30">
        <v>333</v>
      </c>
      <c r="V45" s="30">
        <v>298</v>
      </c>
      <c r="W45" s="30">
        <v>305</v>
      </c>
      <c r="X45" s="30">
        <v>324</v>
      </c>
      <c r="Y45" s="30">
        <v>299</v>
      </c>
      <c r="Z45" s="30">
        <v>321</v>
      </c>
      <c r="AA45" s="30">
        <v>339</v>
      </c>
      <c r="AB45" s="30">
        <v>220</v>
      </c>
      <c r="AC45" s="30">
        <v>247</v>
      </c>
      <c r="AD45" s="30">
        <v>291</v>
      </c>
      <c r="AE45" s="30">
        <v>334</v>
      </c>
      <c r="AF45" s="30">
        <v>343</v>
      </c>
      <c r="AG45" s="30">
        <v>362</v>
      </c>
      <c r="AH45" s="31"/>
      <c r="AI45" s="48">
        <f t="shared" si="3"/>
        <v>8937</v>
      </c>
      <c r="AJ45" s="75">
        <f t="shared" si="4"/>
        <v>1945</v>
      </c>
      <c r="AK45" s="48">
        <f t="shared" si="6"/>
        <v>8937</v>
      </c>
      <c r="AL45" s="75">
        <f t="shared" si="7"/>
        <v>1945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221</v>
      </c>
      <c r="E46" s="30">
        <v>212</v>
      </c>
      <c r="F46" s="30">
        <v>252</v>
      </c>
      <c r="G46" s="30">
        <v>322</v>
      </c>
      <c r="H46" s="30">
        <v>363</v>
      </c>
      <c r="I46" s="30">
        <v>322</v>
      </c>
      <c r="J46" s="30">
        <v>286</v>
      </c>
      <c r="K46" s="30">
        <v>234</v>
      </c>
      <c r="L46" s="30">
        <v>254</v>
      </c>
      <c r="M46" s="30">
        <v>314</v>
      </c>
      <c r="N46" s="30">
        <v>1392</v>
      </c>
      <c r="O46" s="30">
        <v>1366</v>
      </c>
      <c r="P46" s="30">
        <v>275</v>
      </c>
      <c r="Q46" s="30">
        <v>348</v>
      </c>
      <c r="R46" s="30">
        <v>303</v>
      </c>
      <c r="S46" s="30">
        <v>293</v>
      </c>
      <c r="T46" s="30">
        <v>254</v>
      </c>
      <c r="U46" s="30">
        <v>333</v>
      </c>
      <c r="V46" s="30">
        <v>350</v>
      </c>
      <c r="W46" s="30">
        <v>291</v>
      </c>
      <c r="X46" s="30">
        <v>374</v>
      </c>
      <c r="Y46" s="30">
        <v>307</v>
      </c>
      <c r="Z46" s="30">
        <v>314</v>
      </c>
      <c r="AA46" s="30">
        <v>334</v>
      </c>
      <c r="AB46" s="30">
        <v>191</v>
      </c>
      <c r="AC46" s="30">
        <v>295</v>
      </c>
      <c r="AD46" s="30">
        <v>348</v>
      </c>
      <c r="AE46" s="30">
        <v>339</v>
      </c>
      <c r="AF46" s="30">
        <v>325</v>
      </c>
      <c r="AG46" s="30">
        <v>358</v>
      </c>
      <c r="AH46" s="31"/>
      <c r="AI46" s="48">
        <f t="shared" si="3"/>
        <v>9140</v>
      </c>
      <c r="AJ46" s="75">
        <f t="shared" si="4"/>
        <v>2030</v>
      </c>
      <c r="AK46" s="48">
        <f t="shared" si="6"/>
        <v>9140</v>
      </c>
      <c r="AL46" s="75">
        <f t="shared" si="7"/>
        <v>2030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194</v>
      </c>
      <c r="E47" s="30">
        <v>207</v>
      </c>
      <c r="F47" s="30">
        <v>251</v>
      </c>
      <c r="G47" s="30">
        <v>355</v>
      </c>
      <c r="H47" s="30">
        <v>348</v>
      </c>
      <c r="I47" s="30">
        <v>284</v>
      </c>
      <c r="J47" s="30">
        <v>332</v>
      </c>
      <c r="K47" s="30">
        <v>304</v>
      </c>
      <c r="L47" s="30">
        <v>198</v>
      </c>
      <c r="M47" s="30">
        <v>234</v>
      </c>
      <c r="N47" s="30">
        <v>1342</v>
      </c>
      <c r="O47" s="30">
        <v>1279</v>
      </c>
      <c r="P47" s="30">
        <v>231</v>
      </c>
      <c r="Q47" s="30">
        <v>343</v>
      </c>
      <c r="R47" s="30">
        <v>230</v>
      </c>
      <c r="S47" s="30">
        <v>300</v>
      </c>
      <c r="T47" s="30">
        <v>266</v>
      </c>
      <c r="U47" s="30">
        <v>315</v>
      </c>
      <c r="V47" s="30">
        <v>339</v>
      </c>
      <c r="W47" s="30">
        <v>339</v>
      </c>
      <c r="X47" s="30">
        <v>340</v>
      </c>
      <c r="Y47" s="30">
        <v>327</v>
      </c>
      <c r="Z47" s="30">
        <v>240</v>
      </c>
      <c r="AA47" s="30">
        <v>313</v>
      </c>
      <c r="AB47" s="30">
        <v>204</v>
      </c>
      <c r="AC47" s="30">
        <v>313</v>
      </c>
      <c r="AD47" s="30">
        <v>313</v>
      </c>
      <c r="AE47" s="30">
        <v>290</v>
      </c>
      <c r="AF47" s="30">
        <v>283</v>
      </c>
      <c r="AG47" s="30">
        <v>330</v>
      </c>
      <c r="AH47" s="31"/>
      <c r="AI47" s="48">
        <f t="shared" si="3"/>
        <v>8726</v>
      </c>
      <c r="AJ47" s="75">
        <f t="shared" si="4"/>
        <v>1918</v>
      </c>
      <c r="AK47" s="48">
        <f t="shared" si="6"/>
        <v>8726</v>
      </c>
      <c r="AL47" s="75">
        <f t="shared" si="7"/>
        <v>1918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219</v>
      </c>
      <c r="E48" s="30">
        <v>202</v>
      </c>
      <c r="F48" s="30">
        <v>239</v>
      </c>
      <c r="G48" s="30">
        <v>381</v>
      </c>
      <c r="H48" s="30">
        <v>305</v>
      </c>
      <c r="I48" s="30">
        <v>344</v>
      </c>
      <c r="J48" s="30">
        <v>400</v>
      </c>
      <c r="K48" s="30">
        <v>349</v>
      </c>
      <c r="L48" s="30">
        <v>250</v>
      </c>
      <c r="M48" s="30">
        <v>196</v>
      </c>
      <c r="N48" s="30">
        <v>1440</v>
      </c>
      <c r="O48" s="30">
        <v>1241</v>
      </c>
      <c r="P48" s="30">
        <v>275</v>
      </c>
      <c r="Q48" s="30">
        <v>375</v>
      </c>
      <c r="R48" s="30">
        <v>309</v>
      </c>
      <c r="S48" s="30">
        <v>305</v>
      </c>
      <c r="T48" s="30">
        <v>304</v>
      </c>
      <c r="U48" s="30">
        <v>340</v>
      </c>
      <c r="V48" s="30">
        <v>301</v>
      </c>
      <c r="W48" s="30">
        <v>370</v>
      </c>
      <c r="X48" s="30">
        <v>366</v>
      </c>
      <c r="Y48" s="30">
        <v>331</v>
      </c>
      <c r="Z48" s="30">
        <v>248</v>
      </c>
      <c r="AA48" s="30">
        <v>313</v>
      </c>
      <c r="AB48" s="30">
        <v>239</v>
      </c>
      <c r="AC48" s="30">
        <v>330</v>
      </c>
      <c r="AD48" s="30">
        <v>281</v>
      </c>
      <c r="AE48" s="30">
        <v>329</v>
      </c>
      <c r="AF48" s="30">
        <v>287</v>
      </c>
      <c r="AG48" s="30">
        <v>290</v>
      </c>
      <c r="AH48" s="31"/>
      <c r="AI48" s="48">
        <f t="shared" si="3"/>
        <v>9112</v>
      </c>
      <c r="AJ48" s="75">
        <f t="shared" si="4"/>
        <v>2047</v>
      </c>
      <c r="AK48" s="48">
        <f t="shared" si="6"/>
        <v>9112</v>
      </c>
      <c r="AL48" s="75">
        <f t="shared" si="7"/>
        <v>2047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218</v>
      </c>
      <c r="E49" s="30">
        <v>213</v>
      </c>
      <c r="F49" s="30">
        <v>293</v>
      </c>
      <c r="G49" s="30">
        <v>356</v>
      </c>
      <c r="H49" s="30">
        <v>306</v>
      </c>
      <c r="I49" s="30">
        <v>399</v>
      </c>
      <c r="J49" s="30">
        <v>364</v>
      </c>
      <c r="K49" s="30">
        <v>370</v>
      </c>
      <c r="L49" s="30">
        <v>247</v>
      </c>
      <c r="M49" s="30">
        <v>304</v>
      </c>
      <c r="N49" s="30">
        <v>1527</v>
      </c>
      <c r="O49" s="30">
        <v>1373</v>
      </c>
      <c r="P49" s="30">
        <v>295</v>
      </c>
      <c r="Q49" s="30">
        <v>387</v>
      </c>
      <c r="R49" s="30">
        <v>319</v>
      </c>
      <c r="S49" s="30">
        <v>313</v>
      </c>
      <c r="T49" s="30">
        <v>330</v>
      </c>
      <c r="U49" s="30">
        <v>363</v>
      </c>
      <c r="V49" s="30">
        <v>366</v>
      </c>
      <c r="W49" s="30">
        <v>331</v>
      </c>
      <c r="X49" s="30">
        <v>314</v>
      </c>
      <c r="Y49" s="30">
        <v>336</v>
      </c>
      <c r="Z49" s="30">
        <v>224</v>
      </c>
      <c r="AA49" s="30">
        <v>328</v>
      </c>
      <c r="AB49" s="30">
        <v>263</v>
      </c>
      <c r="AC49" s="30">
        <v>322</v>
      </c>
      <c r="AD49" s="30">
        <v>275</v>
      </c>
      <c r="AE49" s="30">
        <v>282</v>
      </c>
      <c r="AF49" s="30">
        <v>302</v>
      </c>
      <c r="AG49" s="30">
        <v>328</v>
      </c>
      <c r="AH49" s="31"/>
      <c r="AI49" s="48">
        <f t="shared" si="3"/>
        <v>9671</v>
      </c>
      <c r="AJ49" s="75">
        <f t="shared" si="4"/>
        <v>1977</v>
      </c>
      <c r="AK49" s="48">
        <f t="shared" si="6"/>
        <v>9671</v>
      </c>
      <c r="AL49" s="75">
        <f t="shared" si="7"/>
        <v>1977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211</v>
      </c>
      <c r="E50" s="30">
        <v>219</v>
      </c>
      <c r="F50" s="30">
        <v>196</v>
      </c>
      <c r="G50" s="30">
        <v>343</v>
      </c>
      <c r="H50" s="30">
        <v>296</v>
      </c>
      <c r="I50" s="30">
        <v>396</v>
      </c>
      <c r="J50" s="30">
        <v>338</v>
      </c>
      <c r="K50" s="30">
        <v>323</v>
      </c>
      <c r="L50" s="30">
        <v>279</v>
      </c>
      <c r="M50" s="30">
        <v>320</v>
      </c>
      <c r="N50" s="30">
        <v>1464</v>
      </c>
      <c r="O50" s="30">
        <v>1422</v>
      </c>
      <c r="P50" s="30">
        <v>275</v>
      </c>
      <c r="Q50" s="30">
        <v>413</v>
      </c>
      <c r="R50" s="30">
        <v>335</v>
      </c>
      <c r="S50" s="30">
        <v>336</v>
      </c>
      <c r="T50" s="30">
        <v>328</v>
      </c>
      <c r="U50" s="30">
        <v>289</v>
      </c>
      <c r="V50" s="30">
        <v>315</v>
      </c>
      <c r="W50" s="30">
        <v>309</v>
      </c>
      <c r="X50" s="30">
        <v>242</v>
      </c>
      <c r="Y50" s="30">
        <v>388</v>
      </c>
      <c r="Z50" s="30">
        <v>257</v>
      </c>
      <c r="AA50" s="30">
        <v>255</v>
      </c>
      <c r="AB50" s="30">
        <v>247</v>
      </c>
      <c r="AC50" s="30">
        <v>299</v>
      </c>
      <c r="AD50" s="30">
        <v>243</v>
      </c>
      <c r="AE50" s="30">
        <v>359</v>
      </c>
      <c r="AF50" s="30">
        <v>319</v>
      </c>
      <c r="AG50" s="30">
        <v>366</v>
      </c>
      <c r="AH50" s="31"/>
      <c r="AI50" s="48">
        <f t="shared" si="3"/>
        <v>9345</v>
      </c>
      <c r="AJ50" s="75">
        <f t="shared" si="4"/>
        <v>2037</v>
      </c>
      <c r="AK50" s="48">
        <f t="shared" si="6"/>
        <v>9345</v>
      </c>
      <c r="AL50" s="75">
        <f t="shared" si="7"/>
        <v>2037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231</v>
      </c>
      <c r="E51" s="30">
        <v>228</v>
      </c>
      <c r="F51" s="30">
        <v>201</v>
      </c>
      <c r="G51" s="30">
        <v>360</v>
      </c>
      <c r="H51" s="30">
        <v>293</v>
      </c>
      <c r="I51" s="30">
        <v>370</v>
      </c>
      <c r="J51" s="30">
        <v>275</v>
      </c>
      <c r="K51" s="30">
        <v>398</v>
      </c>
      <c r="L51" s="30">
        <v>333</v>
      </c>
      <c r="M51" s="30">
        <v>306</v>
      </c>
      <c r="N51" s="30">
        <v>1422</v>
      </c>
      <c r="O51" s="30">
        <v>1429</v>
      </c>
      <c r="P51" s="30">
        <v>260</v>
      </c>
      <c r="Q51" s="30">
        <v>379</v>
      </c>
      <c r="R51" s="30">
        <v>329</v>
      </c>
      <c r="S51" s="30">
        <v>305</v>
      </c>
      <c r="T51" s="30">
        <v>301</v>
      </c>
      <c r="U51" s="30">
        <v>317</v>
      </c>
      <c r="V51" s="30">
        <v>266</v>
      </c>
      <c r="W51" s="30">
        <v>242</v>
      </c>
      <c r="X51" s="30">
        <v>258</v>
      </c>
      <c r="Y51" s="30">
        <v>347</v>
      </c>
      <c r="Z51" s="30">
        <v>297</v>
      </c>
      <c r="AA51" s="30">
        <v>279</v>
      </c>
      <c r="AB51" s="30">
        <v>276</v>
      </c>
      <c r="AC51" s="30">
        <v>357</v>
      </c>
      <c r="AD51" s="30">
        <v>188</v>
      </c>
      <c r="AE51" s="30">
        <v>314</v>
      </c>
      <c r="AF51" s="30">
        <v>346</v>
      </c>
      <c r="AG51" s="30">
        <v>374</v>
      </c>
      <c r="AH51" s="31"/>
      <c r="AI51" s="48">
        <f t="shared" si="3"/>
        <v>9335</v>
      </c>
      <c r="AJ51" s="75">
        <f t="shared" si="4"/>
        <v>1946</v>
      </c>
      <c r="AK51" s="48">
        <f t="shared" si="6"/>
        <v>9335</v>
      </c>
      <c r="AL51" s="75">
        <f t="shared" si="7"/>
        <v>1946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221</v>
      </c>
      <c r="E52" s="30">
        <v>214</v>
      </c>
      <c r="F52" s="30">
        <v>274</v>
      </c>
      <c r="G52" s="30">
        <v>369</v>
      </c>
      <c r="H52" s="30">
        <v>304</v>
      </c>
      <c r="I52" s="30">
        <v>375</v>
      </c>
      <c r="J52" s="30">
        <v>347</v>
      </c>
      <c r="K52" s="30">
        <v>359</v>
      </c>
      <c r="L52" s="30">
        <v>332</v>
      </c>
      <c r="M52" s="30">
        <v>268</v>
      </c>
      <c r="N52" s="30">
        <v>1301</v>
      </c>
      <c r="O52" s="30">
        <v>1378</v>
      </c>
      <c r="P52" s="30">
        <v>339</v>
      </c>
      <c r="Q52" s="30">
        <v>302</v>
      </c>
      <c r="R52" s="30">
        <v>329</v>
      </c>
      <c r="S52" s="30">
        <v>346</v>
      </c>
      <c r="T52" s="30">
        <v>325</v>
      </c>
      <c r="U52" s="30">
        <v>369</v>
      </c>
      <c r="V52" s="30">
        <v>234</v>
      </c>
      <c r="W52" s="30">
        <v>248</v>
      </c>
      <c r="X52" s="30">
        <v>370</v>
      </c>
      <c r="Y52" s="30">
        <v>333</v>
      </c>
      <c r="Z52" s="30">
        <v>329</v>
      </c>
      <c r="AA52" s="30">
        <v>255</v>
      </c>
      <c r="AB52" s="30">
        <v>276</v>
      </c>
      <c r="AC52" s="30">
        <v>350</v>
      </c>
      <c r="AD52" s="30">
        <v>257</v>
      </c>
      <c r="AE52" s="30">
        <v>324</v>
      </c>
      <c r="AF52" s="30">
        <v>349</v>
      </c>
      <c r="AG52" s="30">
        <v>400</v>
      </c>
      <c r="AH52" s="31"/>
      <c r="AI52" s="48">
        <f t="shared" si="3"/>
        <v>9385</v>
      </c>
      <c r="AJ52" s="75">
        <f t="shared" si="4"/>
        <v>2092</v>
      </c>
      <c r="AK52" s="48">
        <f t="shared" si="6"/>
        <v>9385</v>
      </c>
      <c r="AL52" s="75">
        <f t="shared" si="7"/>
        <v>2092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221</v>
      </c>
      <c r="E53" s="30">
        <v>204</v>
      </c>
      <c r="F53" s="30">
        <v>212</v>
      </c>
      <c r="G53" s="30">
        <v>273</v>
      </c>
      <c r="H53" s="30">
        <v>219</v>
      </c>
      <c r="I53" s="30">
        <v>217</v>
      </c>
      <c r="J53" s="30">
        <v>260</v>
      </c>
      <c r="K53" s="30">
        <v>224</v>
      </c>
      <c r="L53" s="30">
        <v>248</v>
      </c>
      <c r="M53" s="30">
        <v>194</v>
      </c>
      <c r="N53" s="30">
        <v>1333</v>
      </c>
      <c r="O53" s="30">
        <v>1422</v>
      </c>
      <c r="P53" s="30">
        <v>297</v>
      </c>
      <c r="Q53" s="30">
        <v>355</v>
      </c>
      <c r="R53" s="30">
        <v>288</v>
      </c>
      <c r="S53" s="30">
        <v>343</v>
      </c>
      <c r="T53" s="30">
        <v>297</v>
      </c>
      <c r="U53" s="30">
        <v>373</v>
      </c>
      <c r="V53" s="30">
        <v>263</v>
      </c>
      <c r="W53" s="30">
        <v>314</v>
      </c>
      <c r="X53" s="30">
        <v>297</v>
      </c>
      <c r="Y53" s="30">
        <v>428</v>
      </c>
      <c r="Z53" s="30">
        <v>262</v>
      </c>
      <c r="AA53" s="30">
        <v>300</v>
      </c>
      <c r="AB53" s="30">
        <v>275</v>
      </c>
      <c r="AC53" s="30">
        <v>355</v>
      </c>
      <c r="AD53" s="30">
        <v>181</v>
      </c>
      <c r="AE53" s="30">
        <v>316</v>
      </c>
      <c r="AF53" s="30">
        <v>318</v>
      </c>
      <c r="AG53" s="30">
        <v>392</v>
      </c>
      <c r="AH53" s="31"/>
      <c r="AI53" s="48">
        <f t="shared" si="3"/>
        <v>8743</v>
      </c>
      <c r="AJ53" s="75">
        <f t="shared" si="4"/>
        <v>1938</v>
      </c>
      <c r="AK53" s="48">
        <f t="shared" si="6"/>
        <v>8743</v>
      </c>
      <c r="AL53" s="75">
        <f t="shared" si="7"/>
        <v>1938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187</v>
      </c>
      <c r="E54" s="30">
        <v>213</v>
      </c>
      <c r="F54" s="30">
        <v>198</v>
      </c>
      <c r="G54" s="30">
        <v>263</v>
      </c>
      <c r="H54" s="30">
        <v>201</v>
      </c>
      <c r="I54" s="30">
        <v>250</v>
      </c>
      <c r="J54" s="30">
        <v>163</v>
      </c>
      <c r="K54" s="30">
        <v>270</v>
      </c>
      <c r="L54" s="30">
        <v>171</v>
      </c>
      <c r="M54" s="30">
        <v>174</v>
      </c>
      <c r="N54" s="30">
        <v>1193</v>
      </c>
      <c r="O54" s="30">
        <v>1443</v>
      </c>
      <c r="P54" s="30">
        <v>301</v>
      </c>
      <c r="Q54" s="30">
        <v>298</v>
      </c>
      <c r="R54" s="30">
        <v>230</v>
      </c>
      <c r="S54" s="30">
        <v>352</v>
      </c>
      <c r="T54" s="30">
        <v>315</v>
      </c>
      <c r="U54" s="30">
        <v>369</v>
      </c>
      <c r="V54" s="30">
        <v>308</v>
      </c>
      <c r="W54" s="30">
        <v>295</v>
      </c>
      <c r="X54" s="30">
        <v>343</v>
      </c>
      <c r="Y54" s="30">
        <v>369</v>
      </c>
      <c r="Z54" s="30">
        <v>268</v>
      </c>
      <c r="AA54" s="30">
        <v>307</v>
      </c>
      <c r="AB54" s="30">
        <v>266</v>
      </c>
      <c r="AC54" s="30">
        <v>330</v>
      </c>
      <c r="AD54" s="30">
        <v>257</v>
      </c>
      <c r="AE54" s="30">
        <v>327</v>
      </c>
      <c r="AF54" s="30">
        <v>357</v>
      </c>
      <c r="AG54" s="30">
        <v>354</v>
      </c>
      <c r="AH54" s="31"/>
      <c r="AI54" s="48">
        <f t="shared" si="3"/>
        <v>8530</v>
      </c>
      <c r="AJ54" s="75">
        <f t="shared" si="4"/>
        <v>1842</v>
      </c>
      <c r="AK54" s="48">
        <f>SUM(D54:AH54)-AJ54</f>
        <v>8530</v>
      </c>
      <c r="AL54" s="75">
        <f t="shared" si="7"/>
        <v>1842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274</v>
      </c>
      <c r="E55" s="30">
        <v>302</v>
      </c>
      <c r="F55" s="30">
        <v>293</v>
      </c>
      <c r="G55" s="30">
        <v>362</v>
      </c>
      <c r="H55" s="30">
        <v>317</v>
      </c>
      <c r="I55" s="30">
        <v>400</v>
      </c>
      <c r="J55" s="30">
        <v>245</v>
      </c>
      <c r="K55" s="30">
        <v>294</v>
      </c>
      <c r="L55" s="30">
        <v>306</v>
      </c>
      <c r="M55" s="30">
        <v>259</v>
      </c>
      <c r="N55" s="30">
        <v>1350</v>
      </c>
      <c r="O55" s="30">
        <v>1384</v>
      </c>
      <c r="P55" s="30">
        <v>284</v>
      </c>
      <c r="Q55" s="30">
        <v>303</v>
      </c>
      <c r="R55" s="30">
        <v>250</v>
      </c>
      <c r="S55" s="30">
        <v>343</v>
      </c>
      <c r="T55" s="30">
        <v>292</v>
      </c>
      <c r="U55" s="30">
        <v>304</v>
      </c>
      <c r="V55" s="30">
        <v>304</v>
      </c>
      <c r="W55" s="30">
        <v>333</v>
      </c>
      <c r="X55" s="30">
        <v>344</v>
      </c>
      <c r="Y55" s="30">
        <v>360</v>
      </c>
      <c r="Z55" s="30">
        <v>212</v>
      </c>
      <c r="AA55" s="30">
        <v>397</v>
      </c>
      <c r="AB55" s="30">
        <v>345</v>
      </c>
      <c r="AC55" s="30">
        <v>317</v>
      </c>
      <c r="AD55" s="30">
        <v>364</v>
      </c>
      <c r="AE55" s="30">
        <v>336</v>
      </c>
      <c r="AF55" s="30">
        <v>367</v>
      </c>
      <c r="AG55" s="30">
        <v>376</v>
      </c>
      <c r="AH55" s="31"/>
      <c r="AI55" s="48">
        <f t="shared" si="3"/>
        <v>9646</v>
      </c>
      <c r="AJ55" s="75">
        <f t="shared" si="4"/>
        <v>1971</v>
      </c>
      <c r="AL55" s="48">
        <f t="shared" ref="AL55:AL58" si="8">SUM(D55:AH55)</f>
        <v>11617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230</v>
      </c>
      <c r="E56" s="30">
        <v>222</v>
      </c>
      <c r="F56" s="30">
        <v>290</v>
      </c>
      <c r="G56" s="30">
        <v>330</v>
      </c>
      <c r="H56" s="30">
        <v>293</v>
      </c>
      <c r="I56" s="30">
        <v>402</v>
      </c>
      <c r="J56" s="30">
        <v>217</v>
      </c>
      <c r="K56" s="30">
        <v>357</v>
      </c>
      <c r="L56" s="30">
        <v>296</v>
      </c>
      <c r="M56" s="30">
        <v>218</v>
      </c>
      <c r="N56" s="30">
        <v>1410</v>
      </c>
      <c r="O56" s="30">
        <v>951</v>
      </c>
      <c r="P56" s="30">
        <v>310</v>
      </c>
      <c r="Q56" s="30">
        <v>380</v>
      </c>
      <c r="R56" s="30">
        <v>183</v>
      </c>
      <c r="S56" s="30">
        <v>364</v>
      </c>
      <c r="T56" s="30">
        <v>269</v>
      </c>
      <c r="U56" s="30">
        <v>366</v>
      </c>
      <c r="V56" s="30">
        <v>310</v>
      </c>
      <c r="W56" s="30">
        <v>287</v>
      </c>
      <c r="X56" s="30">
        <v>326</v>
      </c>
      <c r="Y56" s="30">
        <v>393</v>
      </c>
      <c r="Z56" s="30">
        <v>268</v>
      </c>
      <c r="AA56" s="30">
        <v>345</v>
      </c>
      <c r="AB56" s="30">
        <v>320</v>
      </c>
      <c r="AC56" s="30">
        <v>274</v>
      </c>
      <c r="AD56" s="30">
        <v>300</v>
      </c>
      <c r="AE56" s="30">
        <v>326</v>
      </c>
      <c r="AF56" s="30">
        <v>336</v>
      </c>
      <c r="AG56" s="30">
        <v>364</v>
      </c>
      <c r="AH56" s="31"/>
      <c r="AI56" s="48">
        <f t="shared" si="3"/>
        <v>8988</v>
      </c>
      <c r="AJ56" s="75">
        <f t="shared" si="4"/>
        <v>1949</v>
      </c>
      <c r="AL56" s="48">
        <f t="shared" si="8"/>
        <v>10937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223</v>
      </c>
      <c r="E57" s="30">
        <v>219</v>
      </c>
      <c r="F57" s="30">
        <v>293</v>
      </c>
      <c r="G57" s="30">
        <v>319</v>
      </c>
      <c r="H57" s="30">
        <v>285</v>
      </c>
      <c r="I57" s="30">
        <v>341</v>
      </c>
      <c r="J57" s="30">
        <v>264</v>
      </c>
      <c r="K57" s="30">
        <v>356</v>
      </c>
      <c r="L57" s="30">
        <v>314</v>
      </c>
      <c r="M57" s="30">
        <v>304</v>
      </c>
      <c r="N57" s="30">
        <v>1475</v>
      </c>
      <c r="O57" s="30">
        <v>795</v>
      </c>
      <c r="P57" s="30">
        <v>285</v>
      </c>
      <c r="Q57" s="30">
        <v>365</v>
      </c>
      <c r="R57" s="30">
        <v>248</v>
      </c>
      <c r="S57" s="30">
        <v>322</v>
      </c>
      <c r="T57" s="30">
        <v>276</v>
      </c>
      <c r="U57" s="30">
        <v>344</v>
      </c>
      <c r="V57" s="30">
        <v>326</v>
      </c>
      <c r="W57" s="30">
        <v>362</v>
      </c>
      <c r="X57" s="30">
        <v>305</v>
      </c>
      <c r="Y57" s="30">
        <v>339</v>
      </c>
      <c r="Z57" s="30">
        <v>277</v>
      </c>
      <c r="AA57" s="30">
        <v>354</v>
      </c>
      <c r="AB57" s="30">
        <v>245</v>
      </c>
      <c r="AC57" s="30">
        <v>329</v>
      </c>
      <c r="AD57" s="30">
        <v>300</v>
      </c>
      <c r="AE57" s="30">
        <v>326</v>
      </c>
      <c r="AF57" s="30">
        <v>406</v>
      </c>
      <c r="AG57" s="30">
        <v>377</v>
      </c>
      <c r="AH57" s="31"/>
      <c r="AI57" s="48">
        <f t="shared" si="3"/>
        <v>8931</v>
      </c>
      <c r="AJ57" s="75">
        <f t="shared" si="4"/>
        <v>2043</v>
      </c>
      <c r="AL57" s="48">
        <f t="shared" si="8"/>
        <v>10974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226</v>
      </c>
      <c r="E58" s="34">
        <v>251</v>
      </c>
      <c r="F58" s="34">
        <v>270</v>
      </c>
      <c r="G58" s="34">
        <v>369</v>
      </c>
      <c r="H58" s="34">
        <v>305</v>
      </c>
      <c r="I58" s="34">
        <v>334</v>
      </c>
      <c r="J58" s="34">
        <v>371</v>
      </c>
      <c r="K58" s="34">
        <v>383</v>
      </c>
      <c r="L58" s="34">
        <v>345</v>
      </c>
      <c r="M58" s="34">
        <v>280</v>
      </c>
      <c r="N58" s="34">
        <v>1481</v>
      </c>
      <c r="O58" s="34">
        <v>826</v>
      </c>
      <c r="P58" s="34">
        <v>297</v>
      </c>
      <c r="Q58" s="34">
        <v>333</v>
      </c>
      <c r="R58" s="34">
        <v>265</v>
      </c>
      <c r="S58" s="34">
        <v>337</v>
      </c>
      <c r="T58" s="34">
        <v>298</v>
      </c>
      <c r="U58" s="34">
        <v>315</v>
      </c>
      <c r="V58" s="34">
        <v>306</v>
      </c>
      <c r="W58" s="34">
        <v>258</v>
      </c>
      <c r="X58" s="34">
        <v>295</v>
      </c>
      <c r="Y58" s="34">
        <v>385</v>
      </c>
      <c r="Z58" s="34">
        <v>306</v>
      </c>
      <c r="AA58" s="34">
        <v>363</v>
      </c>
      <c r="AB58" s="34">
        <v>381</v>
      </c>
      <c r="AC58" s="34">
        <v>338</v>
      </c>
      <c r="AD58" s="34">
        <v>363</v>
      </c>
      <c r="AE58" s="34">
        <v>306</v>
      </c>
      <c r="AF58" s="34">
        <v>364</v>
      </c>
      <c r="AG58" s="34">
        <v>357</v>
      </c>
      <c r="AH58" s="35"/>
      <c r="AI58" s="48">
        <f>SUMIF($D$10:$AH$10,"=平日",D58:AH58)</f>
        <v>9282</v>
      </c>
      <c r="AJ58" s="75">
        <f t="shared" si="4"/>
        <v>2026</v>
      </c>
      <c r="AL58" s="48">
        <f t="shared" si="8"/>
        <v>11308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>SUM(D11:D58)</f>
        <v>9959</v>
      </c>
      <c r="E59" s="37">
        <f t="shared" ref="E59:AG59" si="9">SUM(E11:E58)</f>
        <v>9731</v>
      </c>
      <c r="F59" s="37">
        <f t="shared" si="9"/>
        <v>10070</v>
      </c>
      <c r="G59" s="37">
        <f t="shared" si="9"/>
        <v>13402</v>
      </c>
      <c r="H59" s="37">
        <f t="shared" si="9"/>
        <v>13205</v>
      </c>
      <c r="I59" s="37">
        <f t="shared" si="9"/>
        <v>15252</v>
      </c>
      <c r="J59" s="37">
        <f t="shared" si="9"/>
        <v>14469</v>
      </c>
      <c r="K59" s="37">
        <f t="shared" si="9"/>
        <v>14153</v>
      </c>
      <c r="L59" s="37">
        <f t="shared" si="9"/>
        <v>13950</v>
      </c>
      <c r="M59" s="37">
        <f t="shared" si="9"/>
        <v>12831</v>
      </c>
      <c r="N59" s="37">
        <f t="shared" si="9"/>
        <v>35352</v>
      </c>
      <c r="O59" s="37">
        <f t="shared" si="9"/>
        <v>63995</v>
      </c>
      <c r="P59" s="37">
        <f t="shared" si="9"/>
        <v>15615</v>
      </c>
      <c r="Q59" s="37">
        <f t="shared" si="9"/>
        <v>15047</v>
      </c>
      <c r="R59" s="37">
        <f t="shared" si="9"/>
        <v>14220</v>
      </c>
      <c r="S59" s="37">
        <f t="shared" si="9"/>
        <v>15104</v>
      </c>
      <c r="T59" s="37">
        <f t="shared" si="9"/>
        <v>15007</v>
      </c>
      <c r="U59" s="37">
        <f t="shared" si="9"/>
        <v>14854</v>
      </c>
      <c r="V59" s="37">
        <f t="shared" si="9"/>
        <v>15061</v>
      </c>
      <c r="W59" s="37">
        <f t="shared" si="9"/>
        <v>14267</v>
      </c>
      <c r="X59" s="37">
        <f t="shared" si="9"/>
        <v>15283</v>
      </c>
      <c r="Y59" s="37">
        <f t="shared" si="9"/>
        <v>14761</v>
      </c>
      <c r="Z59" s="37">
        <f t="shared" si="9"/>
        <v>13414</v>
      </c>
      <c r="AA59" s="37">
        <f t="shared" si="9"/>
        <v>14772</v>
      </c>
      <c r="AB59" s="37">
        <f t="shared" si="9"/>
        <v>13708</v>
      </c>
      <c r="AC59" s="37">
        <f t="shared" si="9"/>
        <v>14473</v>
      </c>
      <c r="AD59" s="37">
        <f t="shared" si="9"/>
        <v>13818</v>
      </c>
      <c r="AE59" s="37">
        <f t="shared" si="9"/>
        <v>15891</v>
      </c>
      <c r="AF59" s="37">
        <f t="shared" si="9"/>
        <v>15254</v>
      </c>
      <c r="AG59" s="37">
        <f t="shared" si="9"/>
        <v>16294</v>
      </c>
      <c r="AH59" s="38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23" priority="3" operator="containsText" text="日">
      <formula>NOT(ISERROR(SEARCH("日",D9)))</formula>
    </cfRule>
  </conditionalFormatting>
  <conditionalFormatting sqref="D10:AH10">
    <cfRule type="containsText" dxfId="22" priority="2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N67"/>
  <sheetViews>
    <sheetView view="pageBreakPreview" topLeftCell="G12" zoomScale="55" zoomScaleNormal="70" zoomScaleSheetLayoutView="55" workbookViewId="0">
      <selection activeCell="D59" sqref="D59:AH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27</v>
      </c>
    </row>
    <row r="2" spans="1:40" x14ac:dyDescent="0.4">
      <c r="C2" s="3"/>
      <c r="D2" s="3"/>
      <c r="P2" s="4" t="s">
        <v>12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45413</v>
      </c>
      <c r="E8" s="9">
        <f t="shared" ref="E8:AH8" si="0">IF(MONTH(D8+1)=MONTH(D8),D8+1," ")</f>
        <v>45414</v>
      </c>
      <c r="F8" s="9">
        <f t="shared" si="0"/>
        <v>45415</v>
      </c>
      <c r="G8" s="9">
        <f t="shared" si="0"/>
        <v>45416</v>
      </c>
      <c r="H8" s="9">
        <f t="shared" si="0"/>
        <v>45417</v>
      </c>
      <c r="I8" s="9">
        <f t="shared" si="0"/>
        <v>45418</v>
      </c>
      <c r="J8" s="9">
        <f t="shared" si="0"/>
        <v>45419</v>
      </c>
      <c r="K8" s="9">
        <f t="shared" si="0"/>
        <v>45420</v>
      </c>
      <c r="L8" s="9">
        <f t="shared" si="0"/>
        <v>45421</v>
      </c>
      <c r="M8" s="9">
        <f t="shared" si="0"/>
        <v>45422</v>
      </c>
      <c r="N8" s="9">
        <f t="shared" si="0"/>
        <v>45423</v>
      </c>
      <c r="O8" s="9">
        <f t="shared" si="0"/>
        <v>45424</v>
      </c>
      <c r="P8" s="9">
        <f t="shared" si="0"/>
        <v>45425</v>
      </c>
      <c r="Q8" s="9">
        <f t="shared" si="0"/>
        <v>45426</v>
      </c>
      <c r="R8" s="9">
        <f t="shared" si="0"/>
        <v>45427</v>
      </c>
      <c r="S8" s="9">
        <f t="shared" si="0"/>
        <v>45428</v>
      </c>
      <c r="T8" s="9">
        <f t="shared" si="0"/>
        <v>45429</v>
      </c>
      <c r="U8" s="9">
        <f t="shared" si="0"/>
        <v>45430</v>
      </c>
      <c r="V8" s="9">
        <f t="shared" si="0"/>
        <v>45431</v>
      </c>
      <c r="W8" s="9">
        <f t="shared" si="0"/>
        <v>45432</v>
      </c>
      <c r="X8" s="9">
        <f t="shared" si="0"/>
        <v>45433</v>
      </c>
      <c r="Y8" s="9">
        <f t="shared" si="0"/>
        <v>45434</v>
      </c>
      <c r="Z8" s="9">
        <f t="shared" si="0"/>
        <v>45435</v>
      </c>
      <c r="AA8" s="9">
        <f t="shared" si="0"/>
        <v>45436</v>
      </c>
      <c r="AB8" s="9">
        <f t="shared" si="0"/>
        <v>45437</v>
      </c>
      <c r="AC8" s="9">
        <f t="shared" si="0"/>
        <v>45438</v>
      </c>
      <c r="AD8" s="9">
        <f t="shared" si="0"/>
        <v>45439</v>
      </c>
      <c r="AE8" s="9">
        <f t="shared" si="0"/>
        <v>45440</v>
      </c>
      <c r="AF8" s="9">
        <f t="shared" si="0"/>
        <v>45441</v>
      </c>
      <c r="AG8" s="9">
        <f t="shared" si="0"/>
        <v>45442</v>
      </c>
      <c r="AH8" s="10">
        <f t="shared" si="0"/>
        <v>45443</v>
      </c>
    </row>
    <row r="9" spans="1:40" ht="20.100000000000001" customHeight="1" thickBot="1" x14ac:dyDescent="0.45">
      <c r="D9" s="67" t="str">
        <f t="shared" ref="D9" si="1">TEXT(D8,"aaa")</f>
        <v>水</v>
      </c>
      <c r="E9" s="54" t="str">
        <f t="shared" ref="E9" si="2">TEXT(E8,"aaa")</f>
        <v>木</v>
      </c>
      <c r="F9" s="54" t="str">
        <f t="shared" ref="F9" si="3">TEXT(F8,"aaa")</f>
        <v>金</v>
      </c>
      <c r="G9" s="54" t="str">
        <f t="shared" ref="G9" si="4">TEXT(G8,"aaa")</f>
        <v>土</v>
      </c>
      <c r="H9" s="54" t="str">
        <f t="shared" ref="H9" si="5">TEXT(H8,"aaa")</f>
        <v>日</v>
      </c>
      <c r="I9" s="54" t="str">
        <f t="shared" ref="I9:AH9" si="6">TEXT(I8,"aaa")</f>
        <v>月</v>
      </c>
      <c r="J9" s="12" t="str">
        <f t="shared" si="6"/>
        <v>火</v>
      </c>
      <c r="K9" s="12" t="str">
        <f t="shared" si="6"/>
        <v>水</v>
      </c>
      <c r="L9" s="12" t="str">
        <f t="shared" si="6"/>
        <v>木</v>
      </c>
      <c r="M9" s="12" t="str">
        <f t="shared" si="6"/>
        <v>金</v>
      </c>
      <c r="N9" s="12" t="str">
        <f t="shared" si="6"/>
        <v>土</v>
      </c>
      <c r="O9" s="12" t="str">
        <f t="shared" si="6"/>
        <v>日</v>
      </c>
      <c r="P9" s="12" t="str">
        <f t="shared" si="6"/>
        <v>月</v>
      </c>
      <c r="Q9" s="12" t="str">
        <f t="shared" si="6"/>
        <v>火</v>
      </c>
      <c r="R9" s="12" t="str">
        <f t="shared" si="6"/>
        <v>水</v>
      </c>
      <c r="S9" s="12" t="str">
        <f t="shared" si="6"/>
        <v>木</v>
      </c>
      <c r="T9" s="12" t="str">
        <f t="shared" si="6"/>
        <v>金</v>
      </c>
      <c r="U9" s="12" t="str">
        <f t="shared" si="6"/>
        <v>土</v>
      </c>
      <c r="V9" s="12" t="str">
        <f t="shared" si="6"/>
        <v>日</v>
      </c>
      <c r="W9" s="12" t="str">
        <f t="shared" si="6"/>
        <v>月</v>
      </c>
      <c r="X9" s="12" t="str">
        <f t="shared" si="6"/>
        <v>火</v>
      </c>
      <c r="Y9" s="12" t="str">
        <f t="shared" si="6"/>
        <v>水</v>
      </c>
      <c r="Z9" s="12" t="str">
        <f t="shared" si="6"/>
        <v>木</v>
      </c>
      <c r="AA9" s="12" t="str">
        <f t="shared" si="6"/>
        <v>金</v>
      </c>
      <c r="AB9" s="12" t="str">
        <f t="shared" si="6"/>
        <v>土</v>
      </c>
      <c r="AC9" s="12" t="str">
        <f t="shared" si="6"/>
        <v>日</v>
      </c>
      <c r="AD9" s="12" t="str">
        <f t="shared" si="6"/>
        <v>月</v>
      </c>
      <c r="AE9" s="12" t="str">
        <f t="shared" si="6"/>
        <v>火</v>
      </c>
      <c r="AF9" s="12" t="str">
        <f t="shared" si="6"/>
        <v>水</v>
      </c>
      <c r="AG9" s="12" t="str">
        <f t="shared" si="6"/>
        <v>木</v>
      </c>
      <c r="AH9" s="13" t="str">
        <f t="shared" si="6"/>
        <v>金</v>
      </c>
      <c r="AK9" s="73">
        <f>SUM(AK11:AK58)</f>
        <v>331468</v>
      </c>
      <c r="AL9" s="73">
        <f t="shared" ref="AL9:AM9" si="7">SUM(AL11:AL58)</f>
        <v>370239</v>
      </c>
      <c r="AM9" s="73">
        <f t="shared" si="7"/>
        <v>0</v>
      </c>
      <c r="AN9" s="78">
        <f>SUM(AK9:AM9)</f>
        <v>701707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69</v>
      </c>
      <c r="I10" s="50" t="s">
        <v>69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平日</v>
      </c>
      <c r="L10" s="18" t="str" cm="1">
        <f t="array" ref="L10">_xlfn.IFS(L9="日","日祝日",TRUE,"平日")</f>
        <v>平日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日祝日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平日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日祝日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tr" cm="1">
        <f t="array" ref="Z10">_xlfn.IFS(Z9="日","日祝日",TRUE,"平日")</f>
        <v>平日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日祝日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18" t="str" cm="1">
        <f t="array" ref="AF10">_xlfn.IFS(AF9="日","日祝日",TRUE,"平日")</f>
        <v>平日</v>
      </c>
      <c r="AG10" s="18" t="str" cm="1">
        <f t="array" ref="AG10">_xlfn.IFS(AG9="日","日祝日",TRUE,"平日")</f>
        <v>平日</v>
      </c>
      <c r="AH10" s="19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322</v>
      </c>
      <c r="E11" s="24">
        <v>337</v>
      </c>
      <c r="F11" s="24">
        <v>363</v>
      </c>
      <c r="G11" s="24">
        <v>338</v>
      </c>
      <c r="H11" s="24">
        <v>377</v>
      </c>
      <c r="I11" s="24">
        <v>260</v>
      </c>
      <c r="J11" s="24">
        <v>344</v>
      </c>
      <c r="K11" s="24">
        <v>283</v>
      </c>
      <c r="L11" s="24">
        <v>296</v>
      </c>
      <c r="M11" s="24">
        <v>290</v>
      </c>
      <c r="N11" s="24">
        <v>353</v>
      </c>
      <c r="O11" s="24">
        <v>381</v>
      </c>
      <c r="P11" s="24">
        <v>390</v>
      </c>
      <c r="Q11" s="24">
        <v>325</v>
      </c>
      <c r="R11" s="24">
        <v>307</v>
      </c>
      <c r="S11" s="24">
        <v>337</v>
      </c>
      <c r="T11" s="24">
        <v>332</v>
      </c>
      <c r="U11" s="24">
        <v>377</v>
      </c>
      <c r="V11" s="24">
        <v>338</v>
      </c>
      <c r="W11" s="24">
        <v>337</v>
      </c>
      <c r="X11" s="24">
        <v>376</v>
      </c>
      <c r="Y11" s="24">
        <v>340</v>
      </c>
      <c r="Z11" s="24">
        <v>344</v>
      </c>
      <c r="AA11" s="24">
        <v>288</v>
      </c>
      <c r="AB11" s="24">
        <v>285</v>
      </c>
      <c r="AC11" s="24">
        <v>331</v>
      </c>
      <c r="AD11" s="24">
        <v>254</v>
      </c>
      <c r="AE11" s="24">
        <v>1535</v>
      </c>
      <c r="AF11" s="24">
        <v>1600</v>
      </c>
      <c r="AG11" s="24">
        <v>1510</v>
      </c>
      <c r="AH11" s="25">
        <v>1269</v>
      </c>
      <c r="AI11" s="48">
        <f>SUMIF($D$10:$AH$10,"=平日",D11:AH11)</f>
        <v>11772</v>
      </c>
      <c r="AJ11" s="75">
        <f>SUMIF($D$10:$AH$10,"日祝日",D11:AH11)</f>
        <v>3047</v>
      </c>
      <c r="AL11" s="48">
        <f>SUM(D11:AH11)</f>
        <v>14819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382</v>
      </c>
      <c r="E12" s="30">
        <v>273</v>
      </c>
      <c r="F12" s="30">
        <v>340</v>
      </c>
      <c r="G12" s="30">
        <v>347</v>
      </c>
      <c r="H12" s="30">
        <v>285</v>
      </c>
      <c r="I12" s="30">
        <v>305</v>
      </c>
      <c r="J12" s="30">
        <v>302</v>
      </c>
      <c r="K12" s="30">
        <v>277</v>
      </c>
      <c r="L12" s="30">
        <v>371</v>
      </c>
      <c r="M12" s="30">
        <v>268</v>
      </c>
      <c r="N12" s="30">
        <v>265</v>
      </c>
      <c r="O12" s="30">
        <v>371</v>
      </c>
      <c r="P12" s="30">
        <v>389</v>
      </c>
      <c r="Q12" s="30">
        <v>315</v>
      </c>
      <c r="R12" s="30">
        <v>315</v>
      </c>
      <c r="S12" s="30">
        <v>323</v>
      </c>
      <c r="T12" s="30">
        <v>351</v>
      </c>
      <c r="U12" s="30">
        <v>388</v>
      </c>
      <c r="V12" s="30">
        <v>347</v>
      </c>
      <c r="W12" s="30">
        <v>335</v>
      </c>
      <c r="X12" s="30">
        <v>422</v>
      </c>
      <c r="Y12" s="30">
        <v>395</v>
      </c>
      <c r="Z12" s="30">
        <v>333</v>
      </c>
      <c r="AA12" s="30">
        <v>360</v>
      </c>
      <c r="AB12" s="30">
        <v>345</v>
      </c>
      <c r="AC12" s="30">
        <v>338</v>
      </c>
      <c r="AD12" s="30">
        <v>335</v>
      </c>
      <c r="AE12" s="30">
        <v>1499</v>
      </c>
      <c r="AF12" s="30">
        <v>1524</v>
      </c>
      <c r="AG12" s="30">
        <v>1542</v>
      </c>
      <c r="AH12" s="31">
        <v>1261</v>
      </c>
      <c r="AI12" s="48">
        <f t="shared" ref="AI12:AI58" si="8">SUMIF($D$10:$AH$10,"=平日",D12:AH12)</f>
        <v>11915</v>
      </c>
      <c r="AJ12" s="75">
        <f t="shared" ref="AJ12:AJ58" si="9">SUMIF($D$10:$AH$10,"日祝日",D12:AH12)</f>
        <v>2988</v>
      </c>
      <c r="AL12" s="48">
        <f t="shared" ref="AL12:AL26" si="10">SUM(D12:AH12)</f>
        <v>14903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342</v>
      </c>
      <c r="E13" s="30">
        <v>274</v>
      </c>
      <c r="F13" s="30">
        <v>301</v>
      </c>
      <c r="G13" s="30">
        <v>349</v>
      </c>
      <c r="H13" s="30">
        <v>384</v>
      </c>
      <c r="I13" s="30">
        <v>317</v>
      </c>
      <c r="J13" s="30">
        <v>358</v>
      </c>
      <c r="K13" s="30">
        <v>253</v>
      </c>
      <c r="L13" s="30">
        <v>426</v>
      </c>
      <c r="M13" s="30">
        <v>272</v>
      </c>
      <c r="N13" s="30">
        <v>330</v>
      </c>
      <c r="O13" s="30">
        <v>380</v>
      </c>
      <c r="P13" s="30">
        <v>364</v>
      </c>
      <c r="Q13" s="30">
        <v>343</v>
      </c>
      <c r="R13" s="30">
        <v>378</v>
      </c>
      <c r="S13" s="30">
        <v>349</v>
      </c>
      <c r="T13" s="30">
        <v>390</v>
      </c>
      <c r="U13" s="30">
        <v>309</v>
      </c>
      <c r="V13" s="30">
        <v>315</v>
      </c>
      <c r="W13" s="30">
        <v>332</v>
      </c>
      <c r="X13" s="30">
        <v>423</v>
      </c>
      <c r="Y13" s="30">
        <v>323</v>
      </c>
      <c r="Z13" s="30">
        <v>332</v>
      </c>
      <c r="AA13" s="30">
        <v>324</v>
      </c>
      <c r="AB13" s="30">
        <v>402</v>
      </c>
      <c r="AC13" s="30">
        <v>332</v>
      </c>
      <c r="AD13" s="30">
        <v>274</v>
      </c>
      <c r="AE13" s="30">
        <v>1403</v>
      </c>
      <c r="AF13" s="30">
        <v>1527</v>
      </c>
      <c r="AG13" s="30">
        <v>1590</v>
      </c>
      <c r="AH13" s="31">
        <v>1350</v>
      </c>
      <c r="AI13" s="48">
        <f t="shared" si="8"/>
        <v>12052</v>
      </c>
      <c r="AJ13" s="75">
        <f t="shared" si="9"/>
        <v>2994</v>
      </c>
      <c r="AL13" s="48">
        <f t="shared" si="10"/>
        <v>15046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373</v>
      </c>
      <c r="E14" s="30">
        <v>268</v>
      </c>
      <c r="F14" s="30">
        <v>358</v>
      </c>
      <c r="G14" s="30">
        <v>365</v>
      </c>
      <c r="H14" s="30">
        <v>344</v>
      </c>
      <c r="I14" s="30">
        <v>337</v>
      </c>
      <c r="J14" s="30">
        <v>368</v>
      </c>
      <c r="K14" s="30">
        <v>302</v>
      </c>
      <c r="L14" s="30">
        <v>393</v>
      </c>
      <c r="M14" s="30">
        <v>276</v>
      </c>
      <c r="N14" s="30">
        <v>318</v>
      </c>
      <c r="O14" s="30">
        <v>390</v>
      </c>
      <c r="P14" s="30">
        <v>367</v>
      </c>
      <c r="Q14" s="30">
        <v>324</v>
      </c>
      <c r="R14" s="30">
        <v>315</v>
      </c>
      <c r="S14" s="30">
        <v>314</v>
      </c>
      <c r="T14" s="30">
        <v>377</v>
      </c>
      <c r="U14" s="30">
        <v>320</v>
      </c>
      <c r="V14" s="30">
        <v>342</v>
      </c>
      <c r="W14" s="30">
        <v>352</v>
      </c>
      <c r="X14" s="30">
        <v>338</v>
      </c>
      <c r="Y14" s="30">
        <v>352</v>
      </c>
      <c r="Z14" s="30">
        <v>348</v>
      </c>
      <c r="AA14" s="30">
        <v>355</v>
      </c>
      <c r="AB14" s="30">
        <v>361</v>
      </c>
      <c r="AC14" s="30">
        <v>226</v>
      </c>
      <c r="AD14" s="30">
        <v>349</v>
      </c>
      <c r="AE14" s="30">
        <v>1445</v>
      </c>
      <c r="AF14" s="30">
        <v>1574</v>
      </c>
      <c r="AG14" s="30">
        <v>1536</v>
      </c>
      <c r="AH14" s="31">
        <v>1398</v>
      </c>
      <c r="AI14" s="48">
        <f t="shared" si="8"/>
        <v>12082</v>
      </c>
      <c r="AJ14" s="75">
        <f t="shared" si="9"/>
        <v>3003</v>
      </c>
      <c r="AL14" s="48">
        <f t="shared" si="10"/>
        <v>15085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372</v>
      </c>
      <c r="E15" s="30">
        <v>268</v>
      </c>
      <c r="F15" s="30">
        <v>321</v>
      </c>
      <c r="G15" s="30">
        <v>305</v>
      </c>
      <c r="H15" s="30">
        <v>369</v>
      </c>
      <c r="I15" s="30">
        <v>379</v>
      </c>
      <c r="J15" s="30">
        <v>380</v>
      </c>
      <c r="K15" s="30">
        <v>310</v>
      </c>
      <c r="L15" s="30">
        <v>335</v>
      </c>
      <c r="M15" s="30">
        <v>257</v>
      </c>
      <c r="N15" s="30">
        <v>380</v>
      </c>
      <c r="O15" s="30">
        <v>361</v>
      </c>
      <c r="P15" s="30">
        <v>377</v>
      </c>
      <c r="Q15" s="30">
        <v>311</v>
      </c>
      <c r="R15" s="30">
        <v>440</v>
      </c>
      <c r="S15" s="30">
        <v>343</v>
      </c>
      <c r="T15" s="30">
        <v>389</v>
      </c>
      <c r="U15" s="30">
        <v>345</v>
      </c>
      <c r="V15" s="30">
        <v>343</v>
      </c>
      <c r="W15" s="30">
        <v>294</v>
      </c>
      <c r="X15" s="30">
        <v>355</v>
      </c>
      <c r="Y15" s="30">
        <v>312</v>
      </c>
      <c r="Z15" s="30">
        <v>324</v>
      </c>
      <c r="AA15" s="30">
        <v>337</v>
      </c>
      <c r="AB15" s="30">
        <v>336</v>
      </c>
      <c r="AC15" s="30">
        <v>221</v>
      </c>
      <c r="AD15" s="30">
        <v>331</v>
      </c>
      <c r="AE15" s="30">
        <v>1467</v>
      </c>
      <c r="AF15" s="30">
        <v>1549</v>
      </c>
      <c r="AG15" s="30">
        <v>1518</v>
      </c>
      <c r="AH15" s="31">
        <v>1247</v>
      </c>
      <c r="AI15" s="48">
        <f t="shared" si="8"/>
        <v>11937</v>
      </c>
      <c r="AJ15" s="75">
        <f t="shared" si="9"/>
        <v>2939</v>
      </c>
      <c r="AL15" s="48">
        <f t="shared" si="10"/>
        <v>14876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385</v>
      </c>
      <c r="E16" s="30">
        <v>343</v>
      </c>
      <c r="F16" s="30">
        <v>337</v>
      </c>
      <c r="G16" s="30">
        <v>285</v>
      </c>
      <c r="H16" s="30">
        <v>339</v>
      </c>
      <c r="I16" s="30">
        <v>349</v>
      </c>
      <c r="J16" s="30">
        <v>355</v>
      </c>
      <c r="K16" s="30">
        <v>305</v>
      </c>
      <c r="L16" s="30">
        <v>405</v>
      </c>
      <c r="M16" s="30">
        <v>344</v>
      </c>
      <c r="N16" s="30">
        <v>340</v>
      </c>
      <c r="O16" s="30">
        <v>364</v>
      </c>
      <c r="P16" s="30">
        <v>295</v>
      </c>
      <c r="Q16" s="30">
        <v>302</v>
      </c>
      <c r="R16" s="30">
        <v>429</v>
      </c>
      <c r="S16" s="30">
        <v>345</v>
      </c>
      <c r="T16" s="30">
        <v>368</v>
      </c>
      <c r="U16" s="30">
        <v>379</v>
      </c>
      <c r="V16" s="30">
        <v>414</v>
      </c>
      <c r="W16" s="30">
        <v>329</v>
      </c>
      <c r="X16" s="30">
        <v>340</v>
      </c>
      <c r="Y16" s="30">
        <v>317</v>
      </c>
      <c r="Z16" s="30">
        <v>410</v>
      </c>
      <c r="AA16" s="30">
        <v>338</v>
      </c>
      <c r="AB16" s="30">
        <v>344</v>
      </c>
      <c r="AC16" s="30">
        <v>308</v>
      </c>
      <c r="AD16" s="30">
        <v>294</v>
      </c>
      <c r="AE16" s="30">
        <v>1357</v>
      </c>
      <c r="AF16" s="30">
        <v>1494</v>
      </c>
      <c r="AG16" s="30">
        <v>1467</v>
      </c>
      <c r="AH16" s="31">
        <v>1365</v>
      </c>
      <c r="AI16" s="48">
        <f t="shared" si="8"/>
        <v>11922</v>
      </c>
      <c r="AJ16" s="75">
        <f t="shared" si="9"/>
        <v>3124</v>
      </c>
      <c r="AL16" s="48">
        <f t="shared" si="10"/>
        <v>15046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302</v>
      </c>
      <c r="E17" s="30">
        <v>250</v>
      </c>
      <c r="F17" s="30">
        <v>278</v>
      </c>
      <c r="G17" s="30">
        <v>197</v>
      </c>
      <c r="H17" s="30">
        <v>247</v>
      </c>
      <c r="I17" s="30">
        <v>201</v>
      </c>
      <c r="J17" s="30">
        <v>194</v>
      </c>
      <c r="K17" s="30">
        <v>235</v>
      </c>
      <c r="L17" s="30">
        <v>249</v>
      </c>
      <c r="M17" s="30">
        <v>170</v>
      </c>
      <c r="N17" s="30">
        <v>268</v>
      </c>
      <c r="O17" s="30">
        <v>330</v>
      </c>
      <c r="P17" s="30">
        <v>276</v>
      </c>
      <c r="Q17" s="30">
        <v>173</v>
      </c>
      <c r="R17" s="30">
        <v>324</v>
      </c>
      <c r="S17" s="30">
        <v>208</v>
      </c>
      <c r="T17" s="30">
        <v>270</v>
      </c>
      <c r="U17" s="30">
        <v>249</v>
      </c>
      <c r="V17" s="30">
        <v>228</v>
      </c>
      <c r="W17" s="30">
        <v>233</v>
      </c>
      <c r="X17" s="30">
        <v>271</v>
      </c>
      <c r="Y17" s="30">
        <v>258</v>
      </c>
      <c r="Z17" s="30">
        <v>279</v>
      </c>
      <c r="AA17" s="30">
        <v>274</v>
      </c>
      <c r="AB17" s="30">
        <v>267</v>
      </c>
      <c r="AC17" s="30">
        <v>265</v>
      </c>
      <c r="AD17" s="30">
        <v>202</v>
      </c>
      <c r="AE17" s="30">
        <v>1230</v>
      </c>
      <c r="AF17" s="30">
        <v>1422</v>
      </c>
      <c r="AG17" s="30">
        <v>1288</v>
      </c>
      <c r="AH17" s="31">
        <v>1248</v>
      </c>
      <c r="AI17" s="48">
        <f t="shared" si="8"/>
        <v>9588</v>
      </c>
      <c r="AJ17" s="75">
        <f t="shared" si="9"/>
        <v>2298</v>
      </c>
      <c r="AL17" s="48">
        <f t="shared" si="10"/>
        <v>11886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284</v>
      </c>
      <c r="E18" s="30">
        <v>245</v>
      </c>
      <c r="F18" s="30">
        <v>211</v>
      </c>
      <c r="G18" s="30">
        <v>219</v>
      </c>
      <c r="H18" s="30">
        <v>271</v>
      </c>
      <c r="I18" s="30">
        <v>235</v>
      </c>
      <c r="J18" s="30">
        <v>213</v>
      </c>
      <c r="K18" s="30">
        <v>215</v>
      </c>
      <c r="L18" s="30">
        <v>267</v>
      </c>
      <c r="M18" s="30">
        <v>158</v>
      </c>
      <c r="N18" s="30">
        <v>179</v>
      </c>
      <c r="O18" s="30">
        <v>251</v>
      </c>
      <c r="P18" s="30">
        <v>242</v>
      </c>
      <c r="Q18" s="30">
        <v>171</v>
      </c>
      <c r="R18" s="30">
        <v>301</v>
      </c>
      <c r="S18" s="30">
        <v>207</v>
      </c>
      <c r="T18" s="30">
        <v>198</v>
      </c>
      <c r="U18" s="30">
        <v>297</v>
      </c>
      <c r="V18" s="30">
        <v>191</v>
      </c>
      <c r="W18" s="30">
        <v>122</v>
      </c>
      <c r="X18" s="30">
        <v>256</v>
      </c>
      <c r="Y18" s="30">
        <v>233</v>
      </c>
      <c r="Z18" s="30">
        <v>250</v>
      </c>
      <c r="AA18" s="30">
        <v>219</v>
      </c>
      <c r="AB18" s="30">
        <v>219</v>
      </c>
      <c r="AC18" s="30">
        <v>154</v>
      </c>
      <c r="AD18" s="30">
        <v>205</v>
      </c>
      <c r="AE18" s="30">
        <v>1267</v>
      </c>
      <c r="AF18" s="30">
        <v>1313</v>
      </c>
      <c r="AG18" s="30">
        <v>1267</v>
      </c>
      <c r="AH18" s="31">
        <v>1163</v>
      </c>
      <c r="AI18" s="48">
        <f t="shared" si="8"/>
        <v>8962</v>
      </c>
      <c r="AJ18" s="75">
        <f t="shared" si="9"/>
        <v>2061</v>
      </c>
      <c r="AK18" s="48"/>
      <c r="AL18" s="48">
        <f t="shared" si="10"/>
        <v>11023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385</v>
      </c>
      <c r="E19" s="30">
        <v>331</v>
      </c>
      <c r="F19" s="30">
        <v>347</v>
      </c>
      <c r="G19" s="30">
        <v>342</v>
      </c>
      <c r="H19" s="30">
        <v>392</v>
      </c>
      <c r="I19" s="30">
        <v>365</v>
      </c>
      <c r="J19" s="30">
        <v>354</v>
      </c>
      <c r="K19" s="30">
        <v>316</v>
      </c>
      <c r="L19" s="30">
        <v>380</v>
      </c>
      <c r="M19" s="30">
        <v>325</v>
      </c>
      <c r="N19" s="30">
        <v>318</v>
      </c>
      <c r="O19" s="30">
        <v>390</v>
      </c>
      <c r="P19" s="30">
        <v>401</v>
      </c>
      <c r="Q19" s="30">
        <v>289</v>
      </c>
      <c r="R19" s="30">
        <v>403</v>
      </c>
      <c r="S19" s="30">
        <v>343</v>
      </c>
      <c r="T19" s="30">
        <v>386</v>
      </c>
      <c r="U19" s="30">
        <v>344</v>
      </c>
      <c r="V19" s="30">
        <v>282</v>
      </c>
      <c r="W19" s="30">
        <v>245</v>
      </c>
      <c r="X19" s="30">
        <v>379</v>
      </c>
      <c r="Y19" s="30">
        <v>315</v>
      </c>
      <c r="Z19" s="30">
        <v>365</v>
      </c>
      <c r="AA19" s="30">
        <v>329</v>
      </c>
      <c r="AB19" s="30">
        <v>339</v>
      </c>
      <c r="AC19" s="30">
        <v>277</v>
      </c>
      <c r="AD19" s="30">
        <v>294</v>
      </c>
      <c r="AE19" s="30">
        <v>1394</v>
      </c>
      <c r="AF19" s="30">
        <v>1515</v>
      </c>
      <c r="AG19" s="30">
        <v>1414</v>
      </c>
      <c r="AH19" s="31">
        <v>1293</v>
      </c>
      <c r="AI19" s="48">
        <f t="shared" si="8"/>
        <v>11741</v>
      </c>
      <c r="AJ19" s="75">
        <f t="shared" si="9"/>
        <v>3111</v>
      </c>
      <c r="AK19" s="48"/>
      <c r="AL19" s="48">
        <f t="shared" si="10"/>
        <v>14852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346</v>
      </c>
      <c r="E20" s="30">
        <v>345</v>
      </c>
      <c r="F20" s="30">
        <v>383</v>
      </c>
      <c r="G20" s="30">
        <v>332</v>
      </c>
      <c r="H20" s="30">
        <v>378</v>
      </c>
      <c r="I20" s="30">
        <v>306</v>
      </c>
      <c r="J20" s="30">
        <v>376</v>
      </c>
      <c r="K20" s="30">
        <v>338</v>
      </c>
      <c r="L20" s="30">
        <v>373</v>
      </c>
      <c r="M20" s="30">
        <v>290</v>
      </c>
      <c r="N20" s="30">
        <v>298</v>
      </c>
      <c r="O20" s="30">
        <v>408</v>
      </c>
      <c r="P20" s="30">
        <v>342</v>
      </c>
      <c r="Q20" s="30">
        <v>281</v>
      </c>
      <c r="R20" s="30">
        <v>368</v>
      </c>
      <c r="S20" s="30">
        <v>327</v>
      </c>
      <c r="T20" s="30">
        <v>298</v>
      </c>
      <c r="U20" s="30">
        <v>380</v>
      </c>
      <c r="V20" s="30">
        <v>357</v>
      </c>
      <c r="W20" s="30">
        <v>255</v>
      </c>
      <c r="X20" s="30">
        <v>393</v>
      </c>
      <c r="Y20" s="30">
        <v>306</v>
      </c>
      <c r="Z20" s="30">
        <v>376</v>
      </c>
      <c r="AA20" s="30">
        <v>305</v>
      </c>
      <c r="AB20" s="30">
        <v>359</v>
      </c>
      <c r="AC20" s="30">
        <v>309</v>
      </c>
      <c r="AD20" s="30">
        <v>310</v>
      </c>
      <c r="AE20" s="30">
        <v>1424</v>
      </c>
      <c r="AF20" s="30">
        <v>1550</v>
      </c>
      <c r="AG20" s="30">
        <v>1379</v>
      </c>
      <c r="AH20" s="31">
        <v>1255</v>
      </c>
      <c r="AI20" s="48">
        <f t="shared" si="8"/>
        <v>11583</v>
      </c>
      <c r="AJ20" s="75">
        <f t="shared" si="9"/>
        <v>3164</v>
      </c>
      <c r="AK20" s="48"/>
      <c r="AL20" s="48">
        <f t="shared" si="10"/>
        <v>14747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351</v>
      </c>
      <c r="E21" s="30">
        <v>303</v>
      </c>
      <c r="F21" s="30">
        <v>396</v>
      </c>
      <c r="G21" s="30">
        <v>332</v>
      </c>
      <c r="H21" s="30">
        <v>303</v>
      </c>
      <c r="I21" s="30">
        <v>328</v>
      </c>
      <c r="J21" s="30">
        <v>322</v>
      </c>
      <c r="K21" s="30">
        <v>331</v>
      </c>
      <c r="L21" s="30">
        <v>348</v>
      </c>
      <c r="M21" s="30">
        <v>269</v>
      </c>
      <c r="N21" s="30">
        <v>187</v>
      </c>
      <c r="O21" s="30">
        <v>357</v>
      </c>
      <c r="P21" s="30">
        <v>291</v>
      </c>
      <c r="Q21" s="30">
        <v>323</v>
      </c>
      <c r="R21" s="30">
        <v>300</v>
      </c>
      <c r="S21" s="30">
        <v>304</v>
      </c>
      <c r="T21" s="30">
        <v>316</v>
      </c>
      <c r="U21" s="30">
        <v>382</v>
      </c>
      <c r="V21" s="30">
        <v>297</v>
      </c>
      <c r="W21" s="30">
        <v>260</v>
      </c>
      <c r="X21" s="30">
        <v>330</v>
      </c>
      <c r="Y21" s="30">
        <v>324</v>
      </c>
      <c r="Z21" s="30">
        <v>367</v>
      </c>
      <c r="AA21" s="30">
        <v>309</v>
      </c>
      <c r="AB21" s="30">
        <v>344</v>
      </c>
      <c r="AC21" s="30">
        <v>286</v>
      </c>
      <c r="AD21" s="30">
        <v>313</v>
      </c>
      <c r="AE21" s="30">
        <v>1394</v>
      </c>
      <c r="AF21" s="30">
        <v>1539</v>
      </c>
      <c r="AG21" s="30">
        <v>1420</v>
      </c>
      <c r="AH21" s="31">
        <v>1344</v>
      </c>
      <c r="AI21" s="48">
        <f t="shared" si="8"/>
        <v>11317</v>
      </c>
      <c r="AJ21" s="75">
        <f t="shared" si="9"/>
        <v>2953</v>
      </c>
      <c r="AK21" s="48"/>
      <c r="AL21" s="48">
        <f t="shared" si="10"/>
        <v>14270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321</v>
      </c>
      <c r="E22" s="30">
        <v>310</v>
      </c>
      <c r="F22" s="30">
        <v>371</v>
      </c>
      <c r="G22" s="30">
        <v>330</v>
      </c>
      <c r="H22" s="30">
        <v>307</v>
      </c>
      <c r="I22" s="30">
        <v>310</v>
      </c>
      <c r="J22" s="30">
        <v>324</v>
      </c>
      <c r="K22" s="30">
        <v>326</v>
      </c>
      <c r="L22" s="30">
        <v>355</v>
      </c>
      <c r="M22" s="30">
        <v>312</v>
      </c>
      <c r="N22" s="30">
        <v>208</v>
      </c>
      <c r="O22" s="30">
        <v>371</v>
      </c>
      <c r="P22" s="30">
        <v>282</v>
      </c>
      <c r="Q22" s="30">
        <v>306</v>
      </c>
      <c r="R22" s="30">
        <v>314</v>
      </c>
      <c r="S22" s="30">
        <v>371</v>
      </c>
      <c r="T22" s="30">
        <v>312</v>
      </c>
      <c r="U22" s="30">
        <v>376</v>
      </c>
      <c r="V22" s="30">
        <v>372</v>
      </c>
      <c r="W22" s="30">
        <v>277</v>
      </c>
      <c r="X22" s="30">
        <v>308</v>
      </c>
      <c r="Y22" s="30">
        <v>319</v>
      </c>
      <c r="Z22" s="30">
        <v>323</v>
      </c>
      <c r="AA22" s="30">
        <v>332</v>
      </c>
      <c r="AB22" s="30">
        <v>297</v>
      </c>
      <c r="AC22" s="30">
        <v>218</v>
      </c>
      <c r="AD22" s="30">
        <v>233</v>
      </c>
      <c r="AE22" s="30">
        <v>1439</v>
      </c>
      <c r="AF22" s="30">
        <v>1501</v>
      </c>
      <c r="AG22" s="30">
        <v>1405</v>
      </c>
      <c r="AH22" s="31">
        <v>1314</v>
      </c>
      <c r="AI22" s="48">
        <f t="shared" si="8"/>
        <v>11234</v>
      </c>
      <c r="AJ22" s="75">
        <f t="shared" si="9"/>
        <v>2910</v>
      </c>
      <c r="AK22" s="48"/>
      <c r="AL22" s="48">
        <f t="shared" si="10"/>
        <v>14144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347</v>
      </c>
      <c r="E23" s="30">
        <v>297</v>
      </c>
      <c r="F23" s="30">
        <v>395</v>
      </c>
      <c r="G23" s="30">
        <v>320</v>
      </c>
      <c r="H23" s="30">
        <v>339</v>
      </c>
      <c r="I23" s="30">
        <v>348</v>
      </c>
      <c r="J23" s="30">
        <v>359</v>
      </c>
      <c r="K23" s="30">
        <v>302</v>
      </c>
      <c r="L23" s="30">
        <v>311</v>
      </c>
      <c r="M23" s="30">
        <v>318</v>
      </c>
      <c r="N23" s="30">
        <v>137</v>
      </c>
      <c r="O23" s="30">
        <v>319</v>
      </c>
      <c r="P23" s="30">
        <v>314</v>
      </c>
      <c r="Q23" s="30">
        <v>307</v>
      </c>
      <c r="R23" s="30">
        <v>316</v>
      </c>
      <c r="S23" s="30">
        <v>332</v>
      </c>
      <c r="T23" s="30">
        <v>308</v>
      </c>
      <c r="U23" s="30">
        <v>272</v>
      </c>
      <c r="V23" s="30">
        <v>360</v>
      </c>
      <c r="W23" s="30">
        <v>289</v>
      </c>
      <c r="X23" s="30">
        <v>297</v>
      </c>
      <c r="Y23" s="30">
        <v>303</v>
      </c>
      <c r="Z23" s="30">
        <v>307</v>
      </c>
      <c r="AA23" s="30">
        <v>316</v>
      </c>
      <c r="AB23" s="30">
        <v>345</v>
      </c>
      <c r="AC23" s="30">
        <v>239</v>
      </c>
      <c r="AD23" s="30">
        <v>277</v>
      </c>
      <c r="AE23" s="30">
        <v>1376</v>
      </c>
      <c r="AF23" s="30">
        <v>1462</v>
      </c>
      <c r="AG23" s="30">
        <v>1466</v>
      </c>
      <c r="AH23" s="31">
        <v>1311</v>
      </c>
      <c r="AI23" s="48">
        <f t="shared" si="8"/>
        <v>11025</v>
      </c>
      <c r="AJ23" s="75">
        <f t="shared" si="9"/>
        <v>2964</v>
      </c>
      <c r="AK23" s="48"/>
      <c r="AL23" s="48">
        <f t="shared" si="10"/>
        <v>13989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318</v>
      </c>
      <c r="E24" s="30">
        <v>351</v>
      </c>
      <c r="F24" s="30">
        <v>332</v>
      </c>
      <c r="G24" s="30">
        <v>312</v>
      </c>
      <c r="H24" s="30">
        <v>350</v>
      </c>
      <c r="I24" s="30">
        <v>257</v>
      </c>
      <c r="J24" s="30">
        <v>362</v>
      </c>
      <c r="K24" s="30">
        <v>294</v>
      </c>
      <c r="L24" s="30">
        <v>284</v>
      </c>
      <c r="M24" s="30">
        <v>300</v>
      </c>
      <c r="N24" s="30">
        <v>138</v>
      </c>
      <c r="O24" s="30">
        <v>324</v>
      </c>
      <c r="P24" s="30">
        <v>388</v>
      </c>
      <c r="Q24" s="30">
        <v>274</v>
      </c>
      <c r="R24" s="30">
        <v>306</v>
      </c>
      <c r="S24" s="30">
        <v>322</v>
      </c>
      <c r="T24" s="30">
        <v>358</v>
      </c>
      <c r="U24" s="30">
        <v>309</v>
      </c>
      <c r="V24" s="30">
        <v>360</v>
      </c>
      <c r="W24" s="30">
        <v>265</v>
      </c>
      <c r="X24" s="30">
        <v>222</v>
      </c>
      <c r="Y24" s="30">
        <v>288</v>
      </c>
      <c r="Z24" s="30">
        <v>341</v>
      </c>
      <c r="AA24" s="30">
        <v>329</v>
      </c>
      <c r="AB24" s="30">
        <v>352</v>
      </c>
      <c r="AC24" s="30">
        <v>243</v>
      </c>
      <c r="AD24" s="30">
        <v>275</v>
      </c>
      <c r="AE24" s="30">
        <v>1416</v>
      </c>
      <c r="AF24" s="30">
        <v>1410</v>
      </c>
      <c r="AG24" s="30">
        <v>1447</v>
      </c>
      <c r="AH24" s="31">
        <v>1259</v>
      </c>
      <c r="AI24" s="48">
        <f t="shared" si="8"/>
        <v>10939</v>
      </c>
      <c r="AJ24" s="75">
        <f t="shared" si="9"/>
        <v>2847</v>
      </c>
      <c r="AK24" s="48"/>
      <c r="AL24" s="48">
        <f t="shared" si="10"/>
        <v>13786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294</v>
      </c>
      <c r="E25" s="30">
        <v>335</v>
      </c>
      <c r="F25" s="30">
        <v>337</v>
      </c>
      <c r="G25" s="30">
        <v>268</v>
      </c>
      <c r="H25" s="30">
        <v>377</v>
      </c>
      <c r="I25" s="30">
        <v>308</v>
      </c>
      <c r="J25" s="30">
        <v>355</v>
      </c>
      <c r="K25" s="30">
        <v>306</v>
      </c>
      <c r="L25" s="30">
        <v>264</v>
      </c>
      <c r="M25" s="30">
        <v>275</v>
      </c>
      <c r="N25" s="30">
        <v>160</v>
      </c>
      <c r="O25" s="30">
        <v>300</v>
      </c>
      <c r="P25" s="30">
        <v>370</v>
      </c>
      <c r="Q25" s="30">
        <v>229</v>
      </c>
      <c r="R25" s="30">
        <v>354</v>
      </c>
      <c r="S25" s="30">
        <v>317</v>
      </c>
      <c r="T25" s="30">
        <v>325</v>
      </c>
      <c r="U25" s="30">
        <v>342</v>
      </c>
      <c r="V25" s="30">
        <v>376</v>
      </c>
      <c r="W25" s="30">
        <v>262</v>
      </c>
      <c r="X25" s="30">
        <v>270</v>
      </c>
      <c r="Y25" s="30">
        <v>320</v>
      </c>
      <c r="Z25" s="30">
        <v>377</v>
      </c>
      <c r="AA25" s="30">
        <v>370</v>
      </c>
      <c r="AB25" s="30">
        <v>326</v>
      </c>
      <c r="AC25" s="30">
        <v>249</v>
      </c>
      <c r="AD25" s="30">
        <v>288</v>
      </c>
      <c r="AE25" s="30">
        <v>1443</v>
      </c>
      <c r="AF25" s="30">
        <v>1533</v>
      </c>
      <c r="AG25" s="30">
        <v>1487</v>
      </c>
      <c r="AH25" s="31">
        <v>1444</v>
      </c>
      <c r="AI25" s="48">
        <f t="shared" si="8"/>
        <v>11417</v>
      </c>
      <c r="AJ25" s="75">
        <f t="shared" si="9"/>
        <v>2844</v>
      </c>
      <c r="AK25" s="48"/>
      <c r="AL25" s="48">
        <f t="shared" si="10"/>
        <v>14261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316</v>
      </c>
      <c r="E26" s="30">
        <v>307</v>
      </c>
      <c r="F26" s="30">
        <v>331</v>
      </c>
      <c r="G26" s="30">
        <v>353</v>
      </c>
      <c r="H26" s="30">
        <v>394</v>
      </c>
      <c r="I26" s="30">
        <v>298</v>
      </c>
      <c r="J26" s="30">
        <v>313</v>
      </c>
      <c r="K26" s="30">
        <v>317</v>
      </c>
      <c r="L26" s="30">
        <v>255</v>
      </c>
      <c r="M26" s="30">
        <v>270</v>
      </c>
      <c r="N26" s="30">
        <v>179</v>
      </c>
      <c r="O26" s="30">
        <v>338</v>
      </c>
      <c r="P26" s="30">
        <v>403</v>
      </c>
      <c r="Q26" s="30">
        <v>272</v>
      </c>
      <c r="R26" s="30">
        <v>320</v>
      </c>
      <c r="S26" s="30">
        <v>314</v>
      </c>
      <c r="T26" s="30">
        <v>344</v>
      </c>
      <c r="U26" s="30">
        <v>311</v>
      </c>
      <c r="V26" s="30">
        <v>398</v>
      </c>
      <c r="W26" s="30">
        <v>229</v>
      </c>
      <c r="X26" s="30">
        <v>348</v>
      </c>
      <c r="Y26" s="30">
        <v>334</v>
      </c>
      <c r="Z26" s="30">
        <v>351</v>
      </c>
      <c r="AA26" s="30">
        <v>246</v>
      </c>
      <c r="AB26" s="30">
        <v>343</v>
      </c>
      <c r="AC26" s="30">
        <v>245</v>
      </c>
      <c r="AD26" s="30">
        <v>282</v>
      </c>
      <c r="AE26" s="30">
        <v>1393</v>
      </c>
      <c r="AF26" s="30">
        <v>1477</v>
      </c>
      <c r="AG26" s="30">
        <v>1524</v>
      </c>
      <c r="AH26" s="31">
        <v>1487</v>
      </c>
      <c r="AI26" s="48">
        <f t="shared" si="8"/>
        <v>11312</v>
      </c>
      <c r="AJ26" s="75">
        <f t="shared" si="9"/>
        <v>2980</v>
      </c>
      <c r="AK26" s="48"/>
      <c r="AL26" s="48">
        <f t="shared" si="10"/>
        <v>14292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299</v>
      </c>
      <c r="E27" s="30">
        <v>303</v>
      </c>
      <c r="F27" s="30">
        <v>293</v>
      </c>
      <c r="G27" s="30">
        <v>313</v>
      </c>
      <c r="H27" s="30">
        <v>386</v>
      </c>
      <c r="I27" s="30">
        <v>334</v>
      </c>
      <c r="J27" s="30">
        <v>335</v>
      </c>
      <c r="K27" s="30">
        <v>340</v>
      </c>
      <c r="L27" s="30">
        <v>345</v>
      </c>
      <c r="M27" s="30">
        <v>290</v>
      </c>
      <c r="N27" s="30">
        <v>226</v>
      </c>
      <c r="O27" s="30">
        <v>291</v>
      </c>
      <c r="P27" s="30">
        <v>384</v>
      </c>
      <c r="Q27" s="30">
        <v>270</v>
      </c>
      <c r="R27" s="30">
        <v>300</v>
      </c>
      <c r="S27" s="30">
        <v>315</v>
      </c>
      <c r="T27" s="30">
        <v>306</v>
      </c>
      <c r="U27" s="30">
        <v>301</v>
      </c>
      <c r="V27" s="30">
        <v>349</v>
      </c>
      <c r="W27" s="30">
        <v>281</v>
      </c>
      <c r="X27" s="30">
        <v>351</v>
      </c>
      <c r="Y27" s="30">
        <v>342</v>
      </c>
      <c r="Z27" s="30">
        <v>344</v>
      </c>
      <c r="AA27" s="30">
        <v>319</v>
      </c>
      <c r="AB27" s="30">
        <v>347</v>
      </c>
      <c r="AC27" s="30">
        <v>262</v>
      </c>
      <c r="AD27" s="30">
        <v>329</v>
      </c>
      <c r="AE27" s="30">
        <v>1387</v>
      </c>
      <c r="AF27" s="30">
        <v>1428</v>
      </c>
      <c r="AG27" s="30">
        <v>1305</v>
      </c>
      <c r="AH27" s="31">
        <v>1419</v>
      </c>
      <c r="AI27" s="48">
        <f t="shared" si="8"/>
        <v>11264</v>
      </c>
      <c r="AJ27" s="75">
        <f t="shared" si="9"/>
        <v>2830</v>
      </c>
      <c r="AK27" s="48">
        <f t="shared" ref="AK27:AK53" si="11">SUM(D27:AH27)-AJ27</f>
        <v>11264</v>
      </c>
      <c r="AL27" s="75">
        <f>AJ27</f>
        <v>2830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306</v>
      </c>
      <c r="E28" s="30">
        <v>333</v>
      </c>
      <c r="F28" s="30">
        <v>298</v>
      </c>
      <c r="G28" s="30">
        <v>305</v>
      </c>
      <c r="H28" s="30">
        <v>314</v>
      </c>
      <c r="I28" s="30">
        <v>361</v>
      </c>
      <c r="J28" s="30">
        <v>359</v>
      </c>
      <c r="K28" s="30">
        <v>380</v>
      </c>
      <c r="L28" s="30">
        <v>338</v>
      </c>
      <c r="M28" s="30">
        <v>295</v>
      </c>
      <c r="N28" s="30">
        <v>201</v>
      </c>
      <c r="O28" s="30">
        <v>292</v>
      </c>
      <c r="P28" s="30">
        <v>386</v>
      </c>
      <c r="Q28" s="30">
        <v>309</v>
      </c>
      <c r="R28" s="30">
        <v>362</v>
      </c>
      <c r="S28" s="30">
        <v>416</v>
      </c>
      <c r="T28" s="30">
        <v>264</v>
      </c>
      <c r="U28" s="30">
        <v>288</v>
      </c>
      <c r="V28" s="30">
        <v>257</v>
      </c>
      <c r="W28" s="30">
        <v>362</v>
      </c>
      <c r="X28" s="30">
        <v>382</v>
      </c>
      <c r="Y28" s="30">
        <v>432</v>
      </c>
      <c r="Z28" s="30">
        <v>317</v>
      </c>
      <c r="AA28" s="30">
        <v>326</v>
      </c>
      <c r="AB28" s="30">
        <v>340</v>
      </c>
      <c r="AC28" s="30">
        <v>323</v>
      </c>
      <c r="AD28" s="30">
        <v>293</v>
      </c>
      <c r="AE28" s="30">
        <v>1472</v>
      </c>
      <c r="AF28" s="30">
        <v>1514</v>
      </c>
      <c r="AG28" s="30">
        <v>1366</v>
      </c>
      <c r="AH28" s="31">
        <v>1497</v>
      </c>
      <c r="AI28" s="48">
        <f t="shared" si="8"/>
        <v>11899</v>
      </c>
      <c r="AJ28" s="75">
        <f t="shared" si="9"/>
        <v>2789</v>
      </c>
      <c r="AK28" s="48">
        <f t="shared" si="11"/>
        <v>11899</v>
      </c>
      <c r="AL28" s="75">
        <f t="shared" ref="AL28:AL54" si="12">AJ28</f>
        <v>2789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404</v>
      </c>
      <c r="E29" s="30">
        <v>339</v>
      </c>
      <c r="F29" s="30">
        <v>342</v>
      </c>
      <c r="G29" s="30">
        <v>315</v>
      </c>
      <c r="H29" s="30">
        <v>309</v>
      </c>
      <c r="I29" s="30">
        <v>353</v>
      </c>
      <c r="J29" s="30">
        <v>404</v>
      </c>
      <c r="K29" s="30">
        <v>337</v>
      </c>
      <c r="L29" s="30">
        <v>286</v>
      </c>
      <c r="M29" s="30">
        <v>316</v>
      </c>
      <c r="N29" s="30">
        <v>334</v>
      </c>
      <c r="O29" s="30">
        <v>300</v>
      </c>
      <c r="P29" s="30">
        <v>389</v>
      </c>
      <c r="Q29" s="30">
        <v>282</v>
      </c>
      <c r="R29" s="30">
        <v>386</v>
      </c>
      <c r="S29" s="30">
        <v>353</v>
      </c>
      <c r="T29" s="30">
        <v>278</v>
      </c>
      <c r="U29" s="30">
        <v>382</v>
      </c>
      <c r="V29" s="30">
        <v>312</v>
      </c>
      <c r="W29" s="30">
        <v>410</v>
      </c>
      <c r="X29" s="30">
        <v>363</v>
      </c>
      <c r="Y29" s="30">
        <v>358</v>
      </c>
      <c r="Z29" s="30">
        <v>352</v>
      </c>
      <c r="AA29" s="30">
        <v>378</v>
      </c>
      <c r="AB29" s="30">
        <v>322</v>
      </c>
      <c r="AC29" s="30">
        <v>394</v>
      </c>
      <c r="AD29" s="30">
        <v>340</v>
      </c>
      <c r="AE29" s="30">
        <v>1504</v>
      </c>
      <c r="AF29" s="30">
        <v>1323</v>
      </c>
      <c r="AG29" s="30">
        <v>1491</v>
      </c>
      <c r="AH29" s="31">
        <v>1480</v>
      </c>
      <c r="AI29" s="48">
        <f t="shared" si="8"/>
        <v>12068</v>
      </c>
      <c r="AJ29" s="75">
        <f t="shared" si="9"/>
        <v>3068</v>
      </c>
      <c r="AK29" s="48">
        <f t="shared" si="11"/>
        <v>12068</v>
      </c>
      <c r="AL29" s="75">
        <f t="shared" si="12"/>
        <v>3068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361</v>
      </c>
      <c r="E30" s="30">
        <v>331</v>
      </c>
      <c r="F30" s="30">
        <v>244</v>
      </c>
      <c r="G30" s="30">
        <v>293</v>
      </c>
      <c r="H30" s="30">
        <v>359</v>
      </c>
      <c r="I30" s="30">
        <v>280</v>
      </c>
      <c r="J30" s="30">
        <v>383</v>
      </c>
      <c r="K30" s="30">
        <v>349</v>
      </c>
      <c r="L30" s="30">
        <v>345</v>
      </c>
      <c r="M30" s="30">
        <v>283</v>
      </c>
      <c r="N30" s="30">
        <v>360</v>
      </c>
      <c r="O30" s="30">
        <v>292</v>
      </c>
      <c r="P30" s="30">
        <v>373</v>
      </c>
      <c r="Q30" s="30">
        <v>229</v>
      </c>
      <c r="R30" s="30">
        <v>401</v>
      </c>
      <c r="S30" s="30">
        <v>327</v>
      </c>
      <c r="T30" s="30">
        <v>296</v>
      </c>
      <c r="U30" s="30">
        <v>399</v>
      </c>
      <c r="V30" s="30">
        <v>283</v>
      </c>
      <c r="W30" s="30">
        <v>423</v>
      </c>
      <c r="X30" s="30">
        <v>372</v>
      </c>
      <c r="Y30" s="30">
        <v>395</v>
      </c>
      <c r="Z30" s="30">
        <v>399</v>
      </c>
      <c r="AA30" s="30">
        <v>420</v>
      </c>
      <c r="AB30" s="30">
        <v>405</v>
      </c>
      <c r="AC30" s="30">
        <v>433</v>
      </c>
      <c r="AD30" s="30">
        <v>376</v>
      </c>
      <c r="AE30" s="30">
        <v>1527</v>
      </c>
      <c r="AF30" s="30">
        <v>1255</v>
      </c>
      <c r="AG30" s="30">
        <v>1555</v>
      </c>
      <c r="AH30" s="31">
        <v>1407</v>
      </c>
      <c r="AI30" s="48">
        <f t="shared" si="8"/>
        <v>12279</v>
      </c>
      <c r="AJ30" s="75">
        <f t="shared" si="9"/>
        <v>2876</v>
      </c>
      <c r="AK30" s="48">
        <f t="shared" si="11"/>
        <v>12279</v>
      </c>
      <c r="AL30" s="75">
        <f t="shared" si="12"/>
        <v>2876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284</v>
      </c>
      <c r="E31" s="30">
        <v>313</v>
      </c>
      <c r="F31" s="30">
        <v>388</v>
      </c>
      <c r="G31" s="30">
        <v>320</v>
      </c>
      <c r="H31" s="30">
        <v>288</v>
      </c>
      <c r="I31" s="30">
        <v>402</v>
      </c>
      <c r="J31" s="30">
        <v>326</v>
      </c>
      <c r="K31" s="30">
        <v>276</v>
      </c>
      <c r="L31" s="30">
        <v>286</v>
      </c>
      <c r="M31" s="30">
        <v>308</v>
      </c>
      <c r="N31" s="30">
        <v>299</v>
      </c>
      <c r="O31" s="30">
        <v>266</v>
      </c>
      <c r="P31" s="30">
        <v>373</v>
      </c>
      <c r="Q31" s="30">
        <v>416</v>
      </c>
      <c r="R31" s="30">
        <v>350</v>
      </c>
      <c r="S31" s="30">
        <v>306</v>
      </c>
      <c r="T31" s="30">
        <v>283</v>
      </c>
      <c r="U31" s="30">
        <v>374</v>
      </c>
      <c r="V31" s="30">
        <v>375</v>
      </c>
      <c r="W31" s="30">
        <v>350</v>
      </c>
      <c r="X31" s="30">
        <v>296</v>
      </c>
      <c r="Y31" s="30">
        <v>338</v>
      </c>
      <c r="Z31" s="30">
        <v>406</v>
      </c>
      <c r="AA31" s="30">
        <v>312</v>
      </c>
      <c r="AB31" s="30">
        <v>329</v>
      </c>
      <c r="AC31" s="30">
        <v>452</v>
      </c>
      <c r="AD31" s="30">
        <v>248</v>
      </c>
      <c r="AE31" s="30">
        <v>1468</v>
      </c>
      <c r="AF31" s="30">
        <v>1386</v>
      </c>
      <c r="AG31" s="30">
        <v>1441</v>
      </c>
      <c r="AH31" s="31">
        <v>1501</v>
      </c>
      <c r="AI31" s="48">
        <f t="shared" si="8"/>
        <v>11672</v>
      </c>
      <c r="AJ31" s="75">
        <f t="shared" si="9"/>
        <v>3088</v>
      </c>
      <c r="AK31" s="48">
        <f t="shared" si="11"/>
        <v>11672</v>
      </c>
      <c r="AL31" s="75">
        <f t="shared" si="12"/>
        <v>3088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241</v>
      </c>
      <c r="E32" s="30">
        <v>292</v>
      </c>
      <c r="F32" s="30">
        <v>274</v>
      </c>
      <c r="G32" s="30">
        <v>313</v>
      </c>
      <c r="H32" s="30">
        <v>319</v>
      </c>
      <c r="I32" s="30">
        <v>416</v>
      </c>
      <c r="J32" s="30">
        <v>273</v>
      </c>
      <c r="K32" s="30">
        <v>262</v>
      </c>
      <c r="L32" s="30">
        <v>237</v>
      </c>
      <c r="M32" s="30">
        <v>222</v>
      </c>
      <c r="N32" s="30">
        <v>297</v>
      </c>
      <c r="O32" s="30">
        <v>306</v>
      </c>
      <c r="P32" s="30">
        <v>359</v>
      </c>
      <c r="Q32" s="30">
        <v>387</v>
      </c>
      <c r="R32" s="30">
        <v>266</v>
      </c>
      <c r="S32" s="30">
        <v>325</v>
      </c>
      <c r="T32" s="30">
        <v>252</v>
      </c>
      <c r="U32" s="30">
        <v>317</v>
      </c>
      <c r="V32" s="30">
        <v>400</v>
      </c>
      <c r="W32" s="30">
        <v>334</v>
      </c>
      <c r="X32" s="30">
        <v>235</v>
      </c>
      <c r="Y32" s="30">
        <v>307</v>
      </c>
      <c r="Z32" s="30">
        <v>335</v>
      </c>
      <c r="AA32" s="30">
        <v>350</v>
      </c>
      <c r="AB32" s="30">
        <v>338</v>
      </c>
      <c r="AC32" s="30">
        <v>374</v>
      </c>
      <c r="AD32" s="30">
        <v>571</v>
      </c>
      <c r="AE32" s="30">
        <v>1265</v>
      </c>
      <c r="AF32" s="30">
        <v>1379</v>
      </c>
      <c r="AG32" s="30">
        <v>1428</v>
      </c>
      <c r="AH32" s="31">
        <v>1425</v>
      </c>
      <c r="AI32" s="48">
        <f t="shared" si="8"/>
        <v>11164</v>
      </c>
      <c r="AJ32" s="75">
        <f t="shared" si="9"/>
        <v>2935</v>
      </c>
      <c r="AK32" s="48">
        <f t="shared" si="11"/>
        <v>11164</v>
      </c>
      <c r="AL32" s="75">
        <f t="shared" si="12"/>
        <v>2935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289</v>
      </c>
      <c r="E33" s="30">
        <v>276</v>
      </c>
      <c r="F33" s="30">
        <v>221</v>
      </c>
      <c r="G33" s="30">
        <v>356</v>
      </c>
      <c r="H33" s="30">
        <v>330</v>
      </c>
      <c r="I33" s="30">
        <v>377</v>
      </c>
      <c r="J33" s="30">
        <v>323</v>
      </c>
      <c r="K33" s="30">
        <v>332</v>
      </c>
      <c r="L33" s="30">
        <v>237</v>
      </c>
      <c r="M33" s="30">
        <v>309</v>
      </c>
      <c r="N33" s="30">
        <v>359</v>
      </c>
      <c r="O33" s="30">
        <v>319</v>
      </c>
      <c r="P33" s="30">
        <v>360</v>
      </c>
      <c r="Q33" s="30">
        <v>271</v>
      </c>
      <c r="R33" s="30">
        <v>277</v>
      </c>
      <c r="S33" s="30">
        <v>277</v>
      </c>
      <c r="T33" s="30">
        <v>272</v>
      </c>
      <c r="U33" s="30">
        <v>315</v>
      </c>
      <c r="V33" s="30">
        <v>391</v>
      </c>
      <c r="W33" s="30">
        <v>386</v>
      </c>
      <c r="X33" s="30">
        <v>265</v>
      </c>
      <c r="Y33" s="30">
        <v>256</v>
      </c>
      <c r="Z33" s="30">
        <v>323</v>
      </c>
      <c r="AA33" s="30">
        <v>366</v>
      </c>
      <c r="AB33" s="30">
        <v>346</v>
      </c>
      <c r="AC33" s="30">
        <v>389</v>
      </c>
      <c r="AD33" s="30">
        <v>650</v>
      </c>
      <c r="AE33" s="30">
        <v>1213</v>
      </c>
      <c r="AF33" s="30">
        <v>1329</v>
      </c>
      <c r="AG33" s="30">
        <v>1484</v>
      </c>
      <c r="AH33" s="31">
        <v>1419</v>
      </c>
      <c r="AI33" s="48">
        <f t="shared" si="8"/>
        <v>11369</v>
      </c>
      <c r="AJ33" s="75">
        <f t="shared" si="9"/>
        <v>2948</v>
      </c>
      <c r="AK33" s="48">
        <f t="shared" si="11"/>
        <v>11369</v>
      </c>
      <c r="AL33" s="75">
        <f t="shared" si="12"/>
        <v>2948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239</v>
      </c>
      <c r="E34" s="30">
        <v>229</v>
      </c>
      <c r="F34" s="30">
        <v>250</v>
      </c>
      <c r="G34" s="30">
        <v>338</v>
      </c>
      <c r="H34" s="30">
        <v>301</v>
      </c>
      <c r="I34" s="30">
        <v>306</v>
      </c>
      <c r="J34" s="30">
        <v>303</v>
      </c>
      <c r="K34" s="30">
        <v>317</v>
      </c>
      <c r="L34" s="30">
        <v>219</v>
      </c>
      <c r="M34" s="30">
        <v>279</v>
      </c>
      <c r="N34" s="30">
        <v>321</v>
      </c>
      <c r="O34" s="30">
        <v>340</v>
      </c>
      <c r="P34" s="30">
        <v>314</v>
      </c>
      <c r="Q34" s="30">
        <v>338</v>
      </c>
      <c r="R34" s="30">
        <v>416</v>
      </c>
      <c r="S34" s="30">
        <v>164</v>
      </c>
      <c r="T34" s="30">
        <v>267</v>
      </c>
      <c r="U34" s="30">
        <v>397</v>
      </c>
      <c r="V34" s="30">
        <v>366</v>
      </c>
      <c r="W34" s="30">
        <v>372</v>
      </c>
      <c r="X34" s="30">
        <v>256</v>
      </c>
      <c r="Y34" s="30">
        <v>333</v>
      </c>
      <c r="Z34" s="30">
        <v>323</v>
      </c>
      <c r="AA34" s="30">
        <v>274</v>
      </c>
      <c r="AB34" s="30">
        <v>422</v>
      </c>
      <c r="AC34" s="30">
        <v>375</v>
      </c>
      <c r="AD34" s="30">
        <v>736</v>
      </c>
      <c r="AE34" s="30">
        <v>1436</v>
      </c>
      <c r="AF34" s="30">
        <v>1424</v>
      </c>
      <c r="AG34" s="30">
        <v>1414</v>
      </c>
      <c r="AH34" s="31">
        <v>1460</v>
      </c>
      <c r="AI34" s="48">
        <f t="shared" si="8"/>
        <v>11785</v>
      </c>
      <c r="AJ34" s="75">
        <f t="shared" si="9"/>
        <v>2744</v>
      </c>
      <c r="AK34" s="48">
        <f t="shared" si="11"/>
        <v>11785</v>
      </c>
      <c r="AL34" s="75">
        <f t="shared" si="12"/>
        <v>2744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204</v>
      </c>
      <c r="E35" s="30">
        <v>285</v>
      </c>
      <c r="F35" s="30">
        <v>258</v>
      </c>
      <c r="G35" s="30">
        <v>371</v>
      </c>
      <c r="H35" s="30">
        <v>261</v>
      </c>
      <c r="I35" s="30">
        <v>298</v>
      </c>
      <c r="J35" s="30">
        <v>235</v>
      </c>
      <c r="K35" s="30">
        <v>238</v>
      </c>
      <c r="L35" s="30">
        <v>274</v>
      </c>
      <c r="M35" s="30">
        <v>182</v>
      </c>
      <c r="N35" s="30">
        <v>342</v>
      </c>
      <c r="O35" s="30">
        <v>331</v>
      </c>
      <c r="P35" s="30">
        <v>287</v>
      </c>
      <c r="Q35" s="30">
        <v>256</v>
      </c>
      <c r="R35" s="30">
        <v>346</v>
      </c>
      <c r="S35" s="30">
        <v>189</v>
      </c>
      <c r="T35" s="30">
        <v>286</v>
      </c>
      <c r="U35" s="30">
        <v>373</v>
      </c>
      <c r="V35" s="30">
        <v>398</v>
      </c>
      <c r="W35" s="30">
        <v>311</v>
      </c>
      <c r="X35" s="30">
        <v>299</v>
      </c>
      <c r="Y35" s="30">
        <v>217</v>
      </c>
      <c r="Z35" s="30">
        <v>226</v>
      </c>
      <c r="AA35" s="30">
        <v>310</v>
      </c>
      <c r="AB35" s="30">
        <v>404</v>
      </c>
      <c r="AC35" s="30">
        <v>404</v>
      </c>
      <c r="AD35" s="30">
        <v>736</v>
      </c>
      <c r="AE35" s="30">
        <v>1435</v>
      </c>
      <c r="AF35" s="30">
        <v>1345</v>
      </c>
      <c r="AG35" s="30">
        <v>1461</v>
      </c>
      <c r="AH35" s="31">
        <v>1458</v>
      </c>
      <c r="AI35" s="48">
        <f t="shared" si="8"/>
        <v>11210</v>
      </c>
      <c r="AJ35" s="75">
        <f t="shared" si="9"/>
        <v>2810</v>
      </c>
      <c r="AK35" s="48">
        <f t="shared" si="11"/>
        <v>11210</v>
      </c>
      <c r="AL35" s="75">
        <f t="shared" si="12"/>
        <v>2810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278</v>
      </c>
      <c r="E36" s="30">
        <v>304</v>
      </c>
      <c r="F36" s="30">
        <v>244</v>
      </c>
      <c r="G36" s="30">
        <v>383</v>
      </c>
      <c r="H36" s="30">
        <v>234</v>
      </c>
      <c r="I36" s="30">
        <v>310</v>
      </c>
      <c r="J36" s="30">
        <v>297</v>
      </c>
      <c r="K36" s="30">
        <v>345</v>
      </c>
      <c r="L36" s="30">
        <v>338</v>
      </c>
      <c r="M36" s="30">
        <v>241</v>
      </c>
      <c r="N36" s="30">
        <v>379</v>
      </c>
      <c r="O36" s="30">
        <v>293</v>
      </c>
      <c r="P36" s="30">
        <v>292</v>
      </c>
      <c r="Q36" s="30">
        <v>258</v>
      </c>
      <c r="R36" s="30">
        <v>281</v>
      </c>
      <c r="S36" s="30">
        <v>381</v>
      </c>
      <c r="T36" s="30">
        <v>286</v>
      </c>
      <c r="U36" s="30">
        <v>399</v>
      </c>
      <c r="V36" s="30">
        <v>402</v>
      </c>
      <c r="W36" s="30">
        <v>249</v>
      </c>
      <c r="X36" s="30">
        <v>248</v>
      </c>
      <c r="Y36" s="30">
        <v>257</v>
      </c>
      <c r="Z36" s="30">
        <v>295</v>
      </c>
      <c r="AA36" s="30">
        <v>358</v>
      </c>
      <c r="AB36" s="30">
        <v>425</v>
      </c>
      <c r="AC36" s="30">
        <v>416</v>
      </c>
      <c r="AD36" s="30">
        <v>787</v>
      </c>
      <c r="AE36" s="30">
        <v>1328</v>
      </c>
      <c r="AF36" s="30">
        <v>1451</v>
      </c>
      <c r="AG36" s="30">
        <v>1475</v>
      </c>
      <c r="AH36" s="31">
        <v>1415</v>
      </c>
      <c r="AI36" s="48">
        <f t="shared" si="8"/>
        <v>11785</v>
      </c>
      <c r="AJ36" s="75">
        <f t="shared" si="9"/>
        <v>2864</v>
      </c>
      <c r="AK36" s="48">
        <f t="shared" si="11"/>
        <v>11785</v>
      </c>
      <c r="AL36" s="75">
        <f t="shared" si="12"/>
        <v>2864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222</v>
      </c>
      <c r="E37" s="30">
        <v>262</v>
      </c>
      <c r="F37" s="30">
        <v>346</v>
      </c>
      <c r="G37" s="30">
        <v>350</v>
      </c>
      <c r="H37" s="30">
        <v>290</v>
      </c>
      <c r="I37" s="30">
        <v>301</v>
      </c>
      <c r="J37" s="30">
        <v>334</v>
      </c>
      <c r="K37" s="30">
        <v>347</v>
      </c>
      <c r="L37" s="30">
        <v>306</v>
      </c>
      <c r="M37" s="30">
        <v>161</v>
      </c>
      <c r="N37" s="30">
        <v>291</v>
      </c>
      <c r="O37" s="30">
        <v>361</v>
      </c>
      <c r="P37" s="30">
        <v>307</v>
      </c>
      <c r="Q37" s="30">
        <v>274</v>
      </c>
      <c r="R37" s="30">
        <v>317</v>
      </c>
      <c r="S37" s="30">
        <v>294</v>
      </c>
      <c r="T37" s="30">
        <v>293</v>
      </c>
      <c r="U37" s="30">
        <v>361</v>
      </c>
      <c r="V37" s="30">
        <v>358</v>
      </c>
      <c r="W37" s="30">
        <v>276</v>
      </c>
      <c r="X37" s="30">
        <v>227</v>
      </c>
      <c r="Y37" s="30">
        <v>266</v>
      </c>
      <c r="Z37" s="30">
        <v>228</v>
      </c>
      <c r="AA37" s="30">
        <v>313</v>
      </c>
      <c r="AB37" s="30">
        <v>423</v>
      </c>
      <c r="AC37" s="30">
        <v>436</v>
      </c>
      <c r="AD37" s="30">
        <v>788</v>
      </c>
      <c r="AE37" s="30">
        <v>1518</v>
      </c>
      <c r="AF37" s="30">
        <v>1436</v>
      </c>
      <c r="AG37" s="30">
        <v>1517</v>
      </c>
      <c r="AH37" s="31">
        <v>1509</v>
      </c>
      <c r="AI37" s="48">
        <f t="shared" si="8"/>
        <v>11786</v>
      </c>
      <c r="AJ37" s="75">
        <f t="shared" si="9"/>
        <v>2926</v>
      </c>
      <c r="AK37" s="48">
        <f t="shared" si="11"/>
        <v>11786</v>
      </c>
      <c r="AL37" s="75">
        <f t="shared" si="12"/>
        <v>2926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230</v>
      </c>
      <c r="E38" s="30">
        <v>328</v>
      </c>
      <c r="F38" s="30">
        <v>340</v>
      </c>
      <c r="G38" s="30">
        <v>270</v>
      </c>
      <c r="H38" s="30">
        <v>294</v>
      </c>
      <c r="I38" s="30">
        <v>273</v>
      </c>
      <c r="J38" s="30">
        <v>339</v>
      </c>
      <c r="K38" s="30">
        <v>364</v>
      </c>
      <c r="L38" s="30">
        <v>250</v>
      </c>
      <c r="M38" s="30">
        <v>204</v>
      </c>
      <c r="N38" s="30">
        <v>286</v>
      </c>
      <c r="O38" s="30">
        <v>304</v>
      </c>
      <c r="P38" s="30">
        <v>304</v>
      </c>
      <c r="Q38" s="30">
        <v>207</v>
      </c>
      <c r="R38" s="30">
        <v>369</v>
      </c>
      <c r="S38" s="30">
        <v>269</v>
      </c>
      <c r="T38" s="30">
        <v>185</v>
      </c>
      <c r="U38" s="30">
        <v>354</v>
      </c>
      <c r="V38" s="30">
        <v>409</v>
      </c>
      <c r="W38" s="30">
        <v>296</v>
      </c>
      <c r="X38" s="30">
        <v>266</v>
      </c>
      <c r="Y38" s="30">
        <v>230</v>
      </c>
      <c r="Z38" s="30">
        <v>288</v>
      </c>
      <c r="AA38" s="30">
        <v>361</v>
      </c>
      <c r="AB38" s="30">
        <v>420</v>
      </c>
      <c r="AC38" s="30">
        <v>427</v>
      </c>
      <c r="AD38" s="30">
        <v>898</v>
      </c>
      <c r="AE38" s="30">
        <v>1337</v>
      </c>
      <c r="AF38" s="30">
        <v>1408</v>
      </c>
      <c r="AG38" s="30">
        <v>1459</v>
      </c>
      <c r="AH38" s="31">
        <v>1477</v>
      </c>
      <c r="AI38" s="48">
        <f t="shared" si="8"/>
        <v>11571</v>
      </c>
      <c r="AJ38" s="75">
        <f t="shared" si="9"/>
        <v>2875</v>
      </c>
      <c r="AK38" s="48">
        <f t="shared" si="11"/>
        <v>11571</v>
      </c>
      <c r="AL38" s="75">
        <f t="shared" si="12"/>
        <v>2875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238</v>
      </c>
      <c r="E39" s="30">
        <v>272</v>
      </c>
      <c r="F39" s="30">
        <v>348</v>
      </c>
      <c r="G39" s="30">
        <v>292</v>
      </c>
      <c r="H39" s="30">
        <v>268</v>
      </c>
      <c r="I39" s="30">
        <v>351</v>
      </c>
      <c r="J39" s="30">
        <v>357</v>
      </c>
      <c r="K39" s="30">
        <v>343</v>
      </c>
      <c r="L39" s="30">
        <v>294</v>
      </c>
      <c r="M39" s="30">
        <v>181</v>
      </c>
      <c r="N39" s="30">
        <v>321</v>
      </c>
      <c r="O39" s="30">
        <v>377</v>
      </c>
      <c r="P39" s="30">
        <v>286</v>
      </c>
      <c r="Q39" s="30">
        <v>307</v>
      </c>
      <c r="R39" s="30">
        <v>350</v>
      </c>
      <c r="S39" s="30">
        <v>285</v>
      </c>
      <c r="T39" s="30">
        <v>236</v>
      </c>
      <c r="U39" s="30">
        <v>345</v>
      </c>
      <c r="V39" s="30">
        <v>360</v>
      </c>
      <c r="W39" s="30">
        <v>227</v>
      </c>
      <c r="X39" s="30">
        <v>294</v>
      </c>
      <c r="Y39" s="30">
        <v>340</v>
      </c>
      <c r="Z39" s="30">
        <v>282</v>
      </c>
      <c r="AA39" s="30">
        <v>321</v>
      </c>
      <c r="AB39" s="30">
        <v>381</v>
      </c>
      <c r="AC39" s="30">
        <v>349</v>
      </c>
      <c r="AD39" s="30">
        <v>975</v>
      </c>
      <c r="AE39" s="30">
        <v>1569</v>
      </c>
      <c r="AF39" s="30">
        <v>1316</v>
      </c>
      <c r="AG39" s="30">
        <v>1399</v>
      </c>
      <c r="AH39" s="31">
        <v>1498</v>
      </c>
      <c r="AI39" s="48">
        <f t="shared" si="8"/>
        <v>11907</v>
      </c>
      <c r="AJ39" s="75">
        <f t="shared" si="9"/>
        <v>2855</v>
      </c>
      <c r="AK39" s="48">
        <f t="shared" si="11"/>
        <v>11907</v>
      </c>
      <c r="AL39" s="75">
        <f t="shared" si="12"/>
        <v>2855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293</v>
      </c>
      <c r="E40" s="30">
        <v>224</v>
      </c>
      <c r="F40" s="30">
        <v>307</v>
      </c>
      <c r="G40" s="30">
        <v>329</v>
      </c>
      <c r="H40" s="30">
        <v>339</v>
      </c>
      <c r="I40" s="30">
        <v>155</v>
      </c>
      <c r="J40" s="30">
        <v>258</v>
      </c>
      <c r="K40" s="30">
        <v>335</v>
      </c>
      <c r="L40" s="30">
        <v>298</v>
      </c>
      <c r="M40" s="30">
        <v>214</v>
      </c>
      <c r="N40" s="30">
        <v>381</v>
      </c>
      <c r="O40" s="30">
        <v>346</v>
      </c>
      <c r="P40" s="30">
        <v>301</v>
      </c>
      <c r="Q40" s="30">
        <v>325</v>
      </c>
      <c r="R40" s="30">
        <v>355</v>
      </c>
      <c r="S40" s="30">
        <v>150</v>
      </c>
      <c r="T40" s="30">
        <v>249</v>
      </c>
      <c r="U40" s="30">
        <v>351</v>
      </c>
      <c r="V40" s="30">
        <v>338</v>
      </c>
      <c r="W40" s="30">
        <v>251</v>
      </c>
      <c r="X40" s="30">
        <v>245</v>
      </c>
      <c r="Y40" s="30">
        <v>305</v>
      </c>
      <c r="Z40" s="30">
        <v>306</v>
      </c>
      <c r="AA40" s="30">
        <v>293</v>
      </c>
      <c r="AB40" s="30">
        <v>305</v>
      </c>
      <c r="AC40" s="30">
        <v>358</v>
      </c>
      <c r="AD40" s="30">
        <v>1054</v>
      </c>
      <c r="AE40" s="30">
        <v>1687</v>
      </c>
      <c r="AF40" s="30">
        <v>1417</v>
      </c>
      <c r="AG40" s="30">
        <v>1466</v>
      </c>
      <c r="AH40" s="31">
        <v>1482</v>
      </c>
      <c r="AI40" s="48">
        <f t="shared" si="8"/>
        <v>12028</v>
      </c>
      <c r="AJ40" s="75">
        <f t="shared" si="9"/>
        <v>2689</v>
      </c>
      <c r="AK40" s="48">
        <f t="shared" si="11"/>
        <v>12028</v>
      </c>
      <c r="AL40" s="75">
        <f t="shared" si="12"/>
        <v>2689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140</v>
      </c>
      <c r="E41" s="30">
        <v>157</v>
      </c>
      <c r="F41" s="30">
        <v>253</v>
      </c>
      <c r="G41" s="30">
        <v>276</v>
      </c>
      <c r="H41" s="30">
        <v>188</v>
      </c>
      <c r="I41" s="30">
        <v>274</v>
      </c>
      <c r="J41" s="30">
        <v>129</v>
      </c>
      <c r="K41" s="30">
        <v>245</v>
      </c>
      <c r="L41" s="30">
        <v>157</v>
      </c>
      <c r="M41" s="30">
        <v>180</v>
      </c>
      <c r="N41" s="30">
        <v>314</v>
      </c>
      <c r="O41" s="30">
        <v>305</v>
      </c>
      <c r="P41" s="30">
        <v>230</v>
      </c>
      <c r="Q41" s="30">
        <v>272</v>
      </c>
      <c r="R41" s="30">
        <v>237</v>
      </c>
      <c r="S41" s="30">
        <v>157</v>
      </c>
      <c r="T41" s="30">
        <v>150</v>
      </c>
      <c r="U41" s="30">
        <v>251</v>
      </c>
      <c r="V41" s="30">
        <v>250</v>
      </c>
      <c r="W41" s="30">
        <v>100</v>
      </c>
      <c r="X41" s="30">
        <v>175</v>
      </c>
      <c r="Y41" s="30">
        <v>192</v>
      </c>
      <c r="Z41" s="30">
        <v>213</v>
      </c>
      <c r="AA41" s="30">
        <v>238</v>
      </c>
      <c r="AB41" s="30">
        <v>244</v>
      </c>
      <c r="AC41" s="30">
        <v>266</v>
      </c>
      <c r="AD41" s="30">
        <v>1112</v>
      </c>
      <c r="AE41" s="30">
        <v>1489</v>
      </c>
      <c r="AF41" s="30">
        <v>1301</v>
      </c>
      <c r="AG41" s="30">
        <v>1241</v>
      </c>
      <c r="AH41" s="31">
        <v>1343</v>
      </c>
      <c r="AI41" s="48">
        <f t="shared" si="8"/>
        <v>9970</v>
      </c>
      <c r="AJ41" s="75">
        <f t="shared" si="9"/>
        <v>2109</v>
      </c>
      <c r="AK41" s="48">
        <f t="shared" si="11"/>
        <v>9970</v>
      </c>
      <c r="AL41" s="75">
        <f t="shared" si="12"/>
        <v>2109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179</v>
      </c>
      <c r="E42" s="30">
        <v>174</v>
      </c>
      <c r="F42" s="30">
        <v>278</v>
      </c>
      <c r="G42" s="30">
        <v>214</v>
      </c>
      <c r="H42" s="30">
        <v>228</v>
      </c>
      <c r="I42" s="30">
        <v>204</v>
      </c>
      <c r="J42" s="30">
        <v>238</v>
      </c>
      <c r="K42" s="30">
        <v>251</v>
      </c>
      <c r="L42" s="30">
        <v>146</v>
      </c>
      <c r="M42" s="30">
        <v>231</v>
      </c>
      <c r="N42" s="30">
        <v>289</v>
      </c>
      <c r="O42" s="30">
        <v>166</v>
      </c>
      <c r="P42" s="30">
        <v>175</v>
      </c>
      <c r="Q42" s="30">
        <v>271</v>
      </c>
      <c r="R42" s="30">
        <v>271</v>
      </c>
      <c r="S42" s="30">
        <v>182</v>
      </c>
      <c r="T42" s="30">
        <v>156</v>
      </c>
      <c r="U42" s="30">
        <v>286</v>
      </c>
      <c r="V42" s="30">
        <v>218</v>
      </c>
      <c r="W42" s="30">
        <v>140</v>
      </c>
      <c r="X42" s="30">
        <v>206</v>
      </c>
      <c r="Y42" s="30">
        <v>200</v>
      </c>
      <c r="Z42" s="30">
        <v>208</v>
      </c>
      <c r="AA42" s="30">
        <v>240</v>
      </c>
      <c r="AB42" s="30">
        <v>210</v>
      </c>
      <c r="AC42" s="30">
        <v>279</v>
      </c>
      <c r="AD42" s="30">
        <v>1060</v>
      </c>
      <c r="AE42" s="30">
        <v>1576</v>
      </c>
      <c r="AF42" s="30">
        <v>1407</v>
      </c>
      <c r="AG42" s="30">
        <v>1364</v>
      </c>
      <c r="AH42" s="31">
        <v>1259</v>
      </c>
      <c r="AI42" s="48">
        <f t="shared" si="8"/>
        <v>10366</v>
      </c>
      <c r="AJ42" s="75">
        <f t="shared" si="9"/>
        <v>1940</v>
      </c>
      <c r="AK42" s="48">
        <f t="shared" si="11"/>
        <v>10366</v>
      </c>
      <c r="AL42" s="75">
        <f t="shared" si="12"/>
        <v>1940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313</v>
      </c>
      <c r="E43" s="30">
        <v>353</v>
      </c>
      <c r="F43" s="30">
        <v>353</v>
      </c>
      <c r="G43" s="30">
        <v>292</v>
      </c>
      <c r="H43" s="30">
        <v>309</v>
      </c>
      <c r="I43" s="30">
        <v>310</v>
      </c>
      <c r="J43" s="30">
        <v>359</v>
      </c>
      <c r="K43" s="30">
        <v>394</v>
      </c>
      <c r="L43" s="30">
        <v>297</v>
      </c>
      <c r="M43" s="30">
        <v>214</v>
      </c>
      <c r="N43" s="30">
        <v>356</v>
      </c>
      <c r="O43" s="30">
        <v>202</v>
      </c>
      <c r="P43" s="30">
        <v>283</v>
      </c>
      <c r="Q43" s="30">
        <v>326</v>
      </c>
      <c r="R43" s="30">
        <v>403</v>
      </c>
      <c r="S43" s="30">
        <v>295</v>
      </c>
      <c r="T43" s="30">
        <v>321</v>
      </c>
      <c r="U43" s="30">
        <v>384</v>
      </c>
      <c r="V43" s="30">
        <v>282</v>
      </c>
      <c r="W43" s="30">
        <v>309</v>
      </c>
      <c r="X43" s="30">
        <v>323</v>
      </c>
      <c r="Y43" s="30">
        <v>390</v>
      </c>
      <c r="Z43" s="30">
        <v>254</v>
      </c>
      <c r="AA43" s="30">
        <v>279</v>
      </c>
      <c r="AB43" s="30">
        <v>348</v>
      </c>
      <c r="AC43" s="30">
        <v>392</v>
      </c>
      <c r="AD43" s="30">
        <v>1273</v>
      </c>
      <c r="AE43" s="30">
        <v>1602</v>
      </c>
      <c r="AF43" s="30">
        <v>1454</v>
      </c>
      <c r="AG43" s="30">
        <v>1452</v>
      </c>
      <c r="AH43" s="31">
        <v>1426</v>
      </c>
      <c r="AI43" s="48">
        <f t="shared" si="8"/>
        <v>12742</v>
      </c>
      <c r="AJ43" s="75">
        <f t="shared" si="9"/>
        <v>2806</v>
      </c>
      <c r="AK43" s="48">
        <f t="shared" si="11"/>
        <v>12742</v>
      </c>
      <c r="AL43" s="75">
        <f t="shared" si="12"/>
        <v>2806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322</v>
      </c>
      <c r="E44" s="30">
        <v>307</v>
      </c>
      <c r="F44" s="30">
        <v>388</v>
      </c>
      <c r="G44" s="30">
        <v>327</v>
      </c>
      <c r="H44" s="30">
        <v>281</v>
      </c>
      <c r="I44" s="30">
        <v>330</v>
      </c>
      <c r="J44" s="30">
        <v>395</v>
      </c>
      <c r="K44" s="30">
        <v>390</v>
      </c>
      <c r="L44" s="30">
        <v>277</v>
      </c>
      <c r="M44" s="30">
        <v>330</v>
      </c>
      <c r="N44" s="30">
        <v>295</v>
      </c>
      <c r="O44" s="30">
        <v>323</v>
      </c>
      <c r="P44" s="30">
        <v>303</v>
      </c>
      <c r="Q44" s="30">
        <v>319</v>
      </c>
      <c r="R44" s="30">
        <v>340</v>
      </c>
      <c r="S44" s="30">
        <v>339</v>
      </c>
      <c r="T44" s="30">
        <v>311</v>
      </c>
      <c r="U44" s="30">
        <v>366</v>
      </c>
      <c r="V44" s="30">
        <v>328</v>
      </c>
      <c r="W44" s="30">
        <v>260</v>
      </c>
      <c r="X44" s="30">
        <v>321</v>
      </c>
      <c r="Y44" s="30">
        <v>308</v>
      </c>
      <c r="Z44" s="30">
        <v>250</v>
      </c>
      <c r="AA44" s="30">
        <v>329</v>
      </c>
      <c r="AB44" s="30">
        <v>266</v>
      </c>
      <c r="AC44" s="30">
        <v>414</v>
      </c>
      <c r="AD44" s="30">
        <v>1347</v>
      </c>
      <c r="AE44" s="30">
        <v>1484</v>
      </c>
      <c r="AF44" s="30">
        <v>1530</v>
      </c>
      <c r="AG44" s="30">
        <v>1529</v>
      </c>
      <c r="AH44" s="31">
        <v>1438</v>
      </c>
      <c r="AI44" s="48">
        <f t="shared" si="8"/>
        <v>12727</v>
      </c>
      <c r="AJ44" s="75">
        <f t="shared" si="9"/>
        <v>3020</v>
      </c>
      <c r="AK44" s="48">
        <f t="shared" si="11"/>
        <v>12727</v>
      </c>
      <c r="AL44" s="75">
        <f t="shared" si="12"/>
        <v>3020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282</v>
      </c>
      <c r="E45" s="30">
        <v>275</v>
      </c>
      <c r="F45" s="30">
        <v>328</v>
      </c>
      <c r="G45" s="30">
        <v>335</v>
      </c>
      <c r="H45" s="30">
        <v>316</v>
      </c>
      <c r="I45" s="30">
        <v>400</v>
      </c>
      <c r="J45" s="30">
        <v>342</v>
      </c>
      <c r="K45" s="30">
        <v>333</v>
      </c>
      <c r="L45" s="30">
        <v>228</v>
      </c>
      <c r="M45" s="30">
        <v>251</v>
      </c>
      <c r="N45" s="30">
        <v>320</v>
      </c>
      <c r="O45" s="30">
        <v>350</v>
      </c>
      <c r="P45" s="30">
        <v>320</v>
      </c>
      <c r="Q45" s="30">
        <v>355</v>
      </c>
      <c r="R45" s="30">
        <v>357</v>
      </c>
      <c r="S45" s="30">
        <v>298</v>
      </c>
      <c r="T45" s="30">
        <v>345</v>
      </c>
      <c r="U45" s="30">
        <v>404</v>
      </c>
      <c r="V45" s="30">
        <v>310</v>
      </c>
      <c r="W45" s="30">
        <v>313</v>
      </c>
      <c r="X45" s="30">
        <v>358</v>
      </c>
      <c r="Y45" s="30">
        <v>330</v>
      </c>
      <c r="Z45" s="30">
        <v>343</v>
      </c>
      <c r="AA45" s="30">
        <v>315</v>
      </c>
      <c r="AB45" s="30">
        <v>211</v>
      </c>
      <c r="AC45" s="30">
        <v>414</v>
      </c>
      <c r="AD45" s="30">
        <v>1348</v>
      </c>
      <c r="AE45" s="30">
        <v>1426</v>
      </c>
      <c r="AF45" s="30">
        <v>1478</v>
      </c>
      <c r="AG45" s="30">
        <v>1433</v>
      </c>
      <c r="AH45" s="31">
        <v>1378</v>
      </c>
      <c r="AI45" s="48">
        <f t="shared" si="8"/>
        <v>12486</v>
      </c>
      <c r="AJ45" s="75">
        <f t="shared" si="9"/>
        <v>3010</v>
      </c>
      <c r="AK45" s="48">
        <f t="shared" si="11"/>
        <v>12486</v>
      </c>
      <c r="AL45" s="75">
        <f t="shared" si="12"/>
        <v>3010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338</v>
      </c>
      <c r="E46" s="30">
        <v>351</v>
      </c>
      <c r="F46" s="30">
        <v>346</v>
      </c>
      <c r="G46" s="30">
        <v>354</v>
      </c>
      <c r="H46" s="30">
        <v>316</v>
      </c>
      <c r="I46" s="30">
        <v>386</v>
      </c>
      <c r="J46" s="30">
        <v>342</v>
      </c>
      <c r="K46" s="30">
        <v>318</v>
      </c>
      <c r="L46" s="30">
        <v>281</v>
      </c>
      <c r="M46" s="30">
        <v>208</v>
      </c>
      <c r="N46" s="30">
        <v>340</v>
      </c>
      <c r="O46" s="30">
        <v>332</v>
      </c>
      <c r="P46" s="30">
        <v>290</v>
      </c>
      <c r="Q46" s="30">
        <v>304</v>
      </c>
      <c r="R46" s="30">
        <v>360</v>
      </c>
      <c r="S46" s="30">
        <v>263</v>
      </c>
      <c r="T46" s="30">
        <v>284</v>
      </c>
      <c r="U46" s="30">
        <v>382</v>
      </c>
      <c r="V46" s="30">
        <v>328</v>
      </c>
      <c r="W46" s="30">
        <v>314</v>
      </c>
      <c r="X46" s="30">
        <v>302</v>
      </c>
      <c r="Y46" s="30">
        <v>344</v>
      </c>
      <c r="Z46" s="30">
        <v>340</v>
      </c>
      <c r="AA46" s="30">
        <v>289</v>
      </c>
      <c r="AB46" s="30">
        <v>283</v>
      </c>
      <c r="AC46" s="30">
        <v>397</v>
      </c>
      <c r="AD46" s="30">
        <v>1453</v>
      </c>
      <c r="AE46" s="30">
        <v>1379</v>
      </c>
      <c r="AF46" s="30">
        <v>1488</v>
      </c>
      <c r="AG46" s="30">
        <v>1523</v>
      </c>
      <c r="AH46" s="31">
        <v>1475</v>
      </c>
      <c r="AI46" s="48">
        <f t="shared" si="8"/>
        <v>12562</v>
      </c>
      <c r="AJ46" s="75">
        <f t="shared" si="9"/>
        <v>3148</v>
      </c>
      <c r="AK46" s="48">
        <f t="shared" si="11"/>
        <v>12562</v>
      </c>
      <c r="AL46" s="75">
        <f t="shared" si="12"/>
        <v>3148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279</v>
      </c>
      <c r="E47" s="30">
        <v>362</v>
      </c>
      <c r="F47" s="30">
        <v>283</v>
      </c>
      <c r="G47" s="30">
        <v>334</v>
      </c>
      <c r="H47" s="30">
        <v>317</v>
      </c>
      <c r="I47" s="30">
        <v>306</v>
      </c>
      <c r="J47" s="30">
        <v>254</v>
      </c>
      <c r="K47" s="30">
        <v>305</v>
      </c>
      <c r="L47" s="30">
        <v>286</v>
      </c>
      <c r="M47" s="30">
        <v>205</v>
      </c>
      <c r="N47" s="30">
        <v>330</v>
      </c>
      <c r="O47" s="30">
        <v>285</v>
      </c>
      <c r="P47" s="30">
        <v>321</v>
      </c>
      <c r="Q47" s="30">
        <v>323</v>
      </c>
      <c r="R47" s="30">
        <v>224</v>
      </c>
      <c r="S47" s="30">
        <v>199</v>
      </c>
      <c r="T47" s="30">
        <v>332</v>
      </c>
      <c r="U47" s="30">
        <v>295</v>
      </c>
      <c r="V47" s="30">
        <v>280</v>
      </c>
      <c r="W47" s="30">
        <v>278</v>
      </c>
      <c r="X47" s="30">
        <v>259</v>
      </c>
      <c r="Y47" s="30">
        <v>269</v>
      </c>
      <c r="Z47" s="30">
        <v>270</v>
      </c>
      <c r="AA47" s="30">
        <v>233</v>
      </c>
      <c r="AB47" s="30">
        <v>256</v>
      </c>
      <c r="AC47" s="30">
        <v>299</v>
      </c>
      <c r="AD47" s="30">
        <v>1426</v>
      </c>
      <c r="AE47" s="30">
        <v>1344</v>
      </c>
      <c r="AF47" s="30">
        <v>1455</v>
      </c>
      <c r="AG47" s="30">
        <v>1339</v>
      </c>
      <c r="AH47" s="31">
        <v>1324</v>
      </c>
      <c r="AI47" s="48">
        <f t="shared" si="8"/>
        <v>11527</v>
      </c>
      <c r="AJ47" s="75">
        <f t="shared" si="9"/>
        <v>2745</v>
      </c>
      <c r="AK47" s="48">
        <f t="shared" si="11"/>
        <v>11527</v>
      </c>
      <c r="AL47" s="75">
        <f t="shared" si="12"/>
        <v>2745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288</v>
      </c>
      <c r="E48" s="30">
        <v>336</v>
      </c>
      <c r="F48" s="30">
        <v>314</v>
      </c>
      <c r="G48" s="30">
        <v>339</v>
      </c>
      <c r="H48" s="30">
        <v>377</v>
      </c>
      <c r="I48" s="30">
        <v>300</v>
      </c>
      <c r="J48" s="30">
        <v>293</v>
      </c>
      <c r="K48" s="30">
        <v>280</v>
      </c>
      <c r="L48" s="30">
        <v>228</v>
      </c>
      <c r="M48" s="30">
        <v>213</v>
      </c>
      <c r="N48" s="30">
        <v>370</v>
      </c>
      <c r="O48" s="30">
        <v>327</v>
      </c>
      <c r="P48" s="30">
        <v>275</v>
      </c>
      <c r="Q48" s="30">
        <v>332</v>
      </c>
      <c r="R48" s="30">
        <v>239</v>
      </c>
      <c r="S48" s="30">
        <v>291</v>
      </c>
      <c r="T48" s="30">
        <v>385</v>
      </c>
      <c r="U48" s="30">
        <v>315</v>
      </c>
      <c r="V48" s="30">
        <v>322</v>
      </c>
      <c r="W48" s="30">
        <v>402</v>
      </c>
      <c r="X48" s="30">
        <v>249</v>
      </c>
      <c r="Y48" s="30">
        <v>272</v>
      </c>
      <c r="Z48" s="30">
        <v>264</v>
      </c>
      <c r="AA48" s="30">
        <v>263</v>
      </c>
      <c r="AB48" s="30">
        <v>292</v>
      </c>
      <c r="AC48" s="30">
        <v>330</v>
      </c>
      <c r="AD48" s="30">
        <v>1495</v>
      </c>
      <c r="AE48" s="30">
        <v>1285</v>
      </c>
      <c r="AF48" s="30">
        <v>1515</v>
      </c>
      <c r="AG48" s="30">
        <v>1334</v>
      </c>
      <c r="AH48" s="31">
        <v>1426</v>
      </c>
      <c r="AI48" s="48">
        <f t="shared" si="8"/>
        <v>12018</v>
      </c>
      <c r="AJ48" s="75">
        <f t="shared" si="9"/>
        <v>2933</v>
      </c>
      <c r="AK48" s="48">
        <f t="shared" si="11"/>
        <v>12018</v>
      </c>
      <c r="AL48" s="75">
        <f t="shared" si="12"/>
        <v>2933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265</v>
      </c>
      <c r="E49" s="30">
        <v>298</v>
      </c>
      <c r="F49" s="30">
        <v>284</v>
      </c>
      <c r="G49" s="30">
        <v>378</v>
      </c>
      <c r="H49" s="30">
        <v>343</v>
      </c>
      <c r="I49" s="30">
        <v>304</v>
      </c>
      <c r="J49" s="30">
        <v>365</v>
      </c>
      <c r="K49" s="30">
        <v>337</v>
      </c>
      <c r="L49" s="30">
        <v>250</v>
      </c>
      <c r="M49" s="30">
        <v>233</v>
      </c>
      <c r="N49" s="30">
        <v>377</v>
      </c>
      <c r="O49" s="30">
        <v>313</v>
      </c>
      <c r="P49" s="30">
        <v>276</v>
      </c>
      <c r="Q49" s="30">
        <v>343</v>
      </c>
      <c r="R49" s="30">
        <v>301</v>
      </c>
      <c r="S49" s="30">
        <v>276</v>
      </c>
      <c r="T49" s="30">
        <v>361</v>
      </c>
      <c r="U49" s="30">
        <v>332</v>
      </c>
      <c r="V49" s="30">
        <v>385</v>
      </c>
      <c r="W49" s="30">
        <v>304</v>
      </c>
      <c r="X49" s="30">
        <v>311</v>
      </c>
      <c r="Y49" s="30">
        <v>252</v>
      </c>
      <c r="Z49" s="30">
        <v>294</v>
      </c>
      <c r="AA49" s="30">
        <v>354</v>
      </c>
      <c r="AB49" s="30">
        <v>291</v>
      </c>
      <c r="AC49" s="30">
        <v>342</v>
      </c>
      <c r="AD49" s="30">
        <v>1376</v>
      </c>
      <c r="AE49" s="30">
        <v>1312</v>
      </c>
      <c r="AF49" s="30">
        <v>1470</v>
      </c>
      <c r="AG49" s="30">
        <v>1291</v>
      </c>
      <c r="AH49" s="31">
        <v>1260</v>
      </c>
      <c r="AI49" s="48">
        <f t="shared" si="8"/>
        <v>11966</v>
      </c>
      <c r="AJ49" s="75">
        <f t="shared" si="9"/>
        <v>2912</v>
      </c>
      <c r="AK49" s="48">
        <f t="shared" si="11"/>
        <v>11966</v>
      </c>
      <c r="AL49" s="75">
        <f t="shared" si="12"/>
        <v>2912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279</v>
      </c>
      <c r="E50" s="30">
        <v>326</v>
      </c>
      <c r="F50" s="30">
        <v>260</v>
      </c>
      <c r="G50" s="30">
        <v>336</v>
      </c>
      <c r="H50" s="30">
        <v>330</v>
      </c>
      <c r="I50" s="30">
        <v>303</v>
      </c>
      <c r="J50" s="30">
        <v>270</v>
      </c>
      <c r="K50" s="30">
        <v>324</v>
      </c>
      <c r="L50" s="30">
        <v>301</v>
      </c>
      <c r="M50" s="30">
        <v>230</v>
      </c>
      <c r="N50" s="30">
        <v>389</v>
      </c>
      <c r="O50" s="30">
        <v>348</v>
      </c>
      <c r="P50" s="30">
        <v>298</v>
      </c>
      <c r="Q50" s="30">
        <v>324</v>
      </c>
      <c r="R50" s="30">
        <v>288</v>
      </c>
      <c r="S50" s="30">
        <v>302</v>
      </c>
      <c r="T50" s="30">
        <v>388</v>
      </c>
      <c r="U50" s="30">
        <v>314</v>
      </c>
      <c r="V50" s="30">
        <v>315</v>
      </c>
      <c r="W50" s="30">
        <v>329</v>
      </c>
      <c r="X50" s="30">
        <v>305</v>
      </c>
      <c r="Y50" s="30">
        <v>267</v>
      </c>
      <c r="Z50" s="30">
        <v>295</v>
      </c>
      <c r="AA50" s="30">
        <v>351</v>
      </c>
      <c r="AB50" s="30">
        <v>315</v>
      </c>
      <c r="AC50" s="30">
        <v>324</v>
      </c>
      <c r="AD50" s="30">
        <v>1402</v>
      </c>
      <c r="AE50" s="30">
        <v>1293</v>
      </c>
      <c r="AF50" s="30">
        <v>1471</v>
      </c>
      <c r="AG50" s="30">
        <v>1335</v>
      </c>
      <c r="AH50" s="31">
        <v>1374</v>
      </c>
      <c r="AI50" s="48">
        <f t="shared" si="8"/>
        <v>12165</v>
      </c>
      <c r="AJ50" s="75">
        <f t="shared" si="9"/>
        <v>2821</v>
      </c>
      <c r="AK50" s="48">
        <f t="shared" si="11"/>
        <v>12165</v>
      </c>
      <c r="AL50" s="75">
        <f t="shared" si="12"/>
        <v>2821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382</v>
      </c>
      <c r="E51" s="30">
        <v>286</v>
      </c>
      <c r="F51" s="30">
        <v>283</v>
      </c>
      <c r="G51" s="30">
        <v>330</v>
      </c>
      <c r="H51" s="30">
        <v>258</v>
      </c>
      <c r="I51" s="30">
        <v>315</v>
      </c>
      <c r="J51" s="30">
        <v>314</v>
      </c>
      <c r="K51" s="30">
        <v>383</v>
      </c>
      <c r="L51" s="30">
        <v>314</v>
      </c>
      <c r="M51" s="30">
        <v>312</v>
      </c>
      <c r="N51" s="30">
        <v>410</v>
      </c>
      <c r="O51" s="30">
        <v>353</v>
      </c>
      <c r="P51" s="30">
        <v>305</v>
      </c>
      <c r="Q51" s="30">
        <v>330</v>
      </c>
      <c r="R51" s="30">
        <v>297</v>
      </c>
      <c r="S51" s="30">
        <v>377</v>
      </c>
      <c r="T51" s="30">
        <v>369</v>
      </c>
      <c r="U51" s="30">
        <v>364</v>
      </c>
      <c r="V51" s="30">
        <v>360</v>
      </c>
      <c r="W51" s="30">
        <v>363</v>
      </c>
      <c r="X51" s="30">
        <v>332</v>
      </c>
      <c r="Y51" s="30">
        <v>304</v>
      </c>
      <c r="Z51" s="30">
        <v>355</v>
      </c>
      <c r="AA51" s="30">
        <v>368</v>
      </c>
      <c r="AB51" s="30">
        <v>290</v>
      </c>
      <c r="AC51" s="30">
        <v>315</v>
      </c>
      <c r="AD51" s="30">
        <v>1414</v>
      </c>
      <c r="AE51" s="30">
        <v>1293</v>
      </c>
      <c r="AF51" s="30">
        <v>1403</v>
      </c>
      <c r="AG51" s="30">
        <v>1342</v>
      </c>
      <c r="AH51" s="31">
        <v>1481</v>
      </c>
      <c r="AI51" s="48">
        <f t="shared" si="8"/>
        <v>12720</v>
      </c>
      <c r="AJ51" s="75">
        <f t="shared" si="9"/>
        <v>2882</v>
      </c>
      <c r="AK51" s="48">
        <f t="shared" si="11"/>
        <v>12720</v>
      </c>
      <c r="AL51" s="75">
        <f t="shared" si="12"/>
        <v>2882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312</v>
      </c>
      <c r="E52" s="30">
        <v>262</v>
      </c>
      <c r="F52" s="30">
        <v>310</v>
      </c>
      <c r="G52" s="30">
        <v>354</v>
      </c>
      <c r="H52" s="30">
        <v>287</v>
      </c>
      <c r="I52" s="30">
        <v>373</v>
      </c>
      <c r="J52" s="30">
        <v>222</v>
      </c>
      <c r="K52" s="30">
        <v>405</v>
      </c>
      <c r="L52" s="30">
        <v>300</v>
      </c>
      <c r="M52" s="30">
        <v>321</v>
      </c>
      <c r="N52" s="30">
        <v>315</v>
      </c>
      <c r="O52" s="30">
        <v>359</v>
      </c>
      <c r="P52" s="30">
        <v>306</v>
      </c>
      <c r="Q52" s="30">
        <v>337</v>
      </c>
      <c r="R52" s="30">
        <v>306</v>
      </c>
      <c r="S52" s="30">
        <v>376</v>
      </c>
      <c r="T52" s="30">
        <v>353</v>
      </c>
      <c r="U52" s="30">
        <v>296</v>
      </c>
      <c r="V52" s="30">
        <v>345</v>
      </c>
      <c r="W52" s="30">
        <v>353</v>
      </c>
      <c r="X52" s="30">
        <v>332</v>
      </c>
      <c r="Y52" s="30">
        <v>301</v>
      </c>
      <c r="Z52" s="30">
        <v>342</v>
      </c>
      <c r="AA52" s="30">
        <v>371</v>
      </c>
      <c r="AB52" s="30">
        <v>337</v>
      </c>
      <c r="AC52" s="30">
        <v>321</v>
      </c>
      <c r="AD52" s="30">
        <v>1372</v>
      </c>
      <c r="AE52" s="30">
        <v>1328</v>
      </c>
      <c r="AF52" s="30">
        <v>1460</v>
      </c>
      <c r="AG52" s="30">
        <v>1424</v>
      </c>
      <c r="AH52" s="31">
        <v>1364</v>
      </c>
      <c r="AI52" s="48">
        <f t="shared" si="8"/>
        <v>12521</v>
      </c>
      <c r="AJ52" s="75">
        <f t="shared" si="9"/>
        <v>2923</v>
      </c>
      <c r="AK52" s="48">
        <f t="shared" si="11"/>
        <v>12521</v>
      </c>
      <c r="AL52" s="75">
        <f t="shared" si="12"/>
        <v>2923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239</v>
      </c>
      <c r="E53" s="30">
        <v>314</v>
      </c>
      <c r="F53" s="30">
        <v>369</v>
      </c>
      <c r="G53" s="30">
        <v>382</v>
      </c>
      <c r="H53" s="30">
        <v>316</v>
      </c>
      <c r="I53" s="30">
        <v>331</v>
      </c>
      <c r="J53" s="30">
        <v>296</v>
      </c>
      <c r="K53" s="30">
        <v>396</v>
      </c>
      <c r="L53" s="30">
        <v>289</v>
      </c>
      <c r="M53" s="30">
        <v>298</v>
      </c>
      <c r="N53" s="30">
        <v>318</v>
      </c>
      <c r="O53" s="30">
        <v>402</v>
      </c>
      <c r="P53" s="30">
        <v>367</v>
      </c>
      <c r="Q53" s="30">
        <v>296</v>
      </c>
      <c r="R53" s="30">
        <v>319</v>
      </c>
      <c r="S53" s="30">
        <v>358</v>
      </c>
      <c r="T53" s="30">
        <v>368</v>
      </c>
      <c r="U53" s="30">
        <v>316</v>
      </c>
      <c r="V53" s="30">
        <v>286</v>
      </c>
      <c r="W53" s="30">
        <v>355</v>
      </c>
      <c r="X53" s="30">
        <v>322</v>
      </c>
      <c r="Y53" s="30">
        <v>335</v>
      </c>
      <c r="Z53" s="30">
        <v>341</v>
      </c>
      <c r="AA53" s="30">
        <v>379</v>
      </c>
      <c r="AB53" s="30">
        <v>274</v>
      </c>
      <c r="AC53" s="30">
        <v>317</v>
      </c>
      <c r="AD53" s="30">
        <v>1341</v>
      </c>
      <c r="AE53" s="30">
        <v>1330</v>
      </c>
      <c r="AF53" s="30">
        <v>1360</v>
      </c>
      <c r="AG53" s="30">
        <v>1234</v>
      </c>
      <c r="AH53" s="31">
        <v>1183</v>
      </c>
      <c r="AI53" s="48">
        <f t="shared" si="8"/>
        <v>12075</v>
      </c>
      <c r="AJ53" s="75">
        <f t="shared" si="9"/>
        <v>2956</v>
      </c>
      <c r="AK53" s="48">
        <f t="shared" si="11"/>
        <v>12075</v>
      </c>
      <c r="AL53" s="75">
        <f t="shared" si="12"/>
        <v>2956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232</v>
      </c>
      <c r="E54" s="30">
        <v>377</v>
      </c>
      <c r="F54" s="30">
        <v>341</v>
      </c>
      <c r="G54" s="30">
        <v>390</v>
      </c>
      <c r="H54" s="30">
        <v>347</v>
      </c>
      <c r="I54" s="30">
        <v>299</v>
      </c>
      <c r="J54" s="30">
        <v>276</v>
      </c>
      <c r="K54" s="30">
        <v>347</v>
      </c>
      <c r="L54" s="30">
        <v>283</v>
      </c>
      <c r="M54" s="30">
        <v>298</v>
      </c>
      <c r="N54" s="30">
        <v>344</v>
      </c>
      <c r="O54" s="30">
        <v>366</v>
      </c>
      <c r="P54" s="30">
        <v>383</v>
      </c>
      <c r="Q54" s="30">
        <v>334</v>
      </c>
      <c r="R54" s="30">
        <v>336</v>
      </c>
      <c r="S54" s="30">
        <v>354</v>
      </c>
      <c r="T54" s="30">
        <v>289</v>
      </c>
      <c r="U54" s="30">
        <v>323</v>
      </c>
      <c r="V54" s="30">
        <v>311</v>
      </c>
      <c r="W54" s="30">
        <v>402</v>
      </c>
      <c r="X54" s="30">
        <v>336</v>
      </c>
      <c r="Y54" s="30">
        <v>357</v>
      </c>
      <c r="Z54" s="30">
        <v>341</v>
      </c>
      <c r="AA54" s="30">
        <v>331</v>
      </c>
      <c r="AB54" s="30">
        <v>355</v>
      </c>
      <c r="AC54" s="30">
        <v>311</v>
      </c>
      <c r="AD54" s="30">
        <v>1427</v>
      </c>
      <c r="AE54" s="30">
        <v>1307</v>
      </c>
      <c r="AF54" s="30">
        <v>1217</v>
      </c>
      <c r="AG54" s="30">
        <v>1121</v>
      </c>
      <c r="AH54" s="31">
        <v>1075</v>
      </c>
      <c r="AI54" s="48">
        <f t="shared" si="8"/>
        <v>11836</v>
      </c>
      <c r="AJ54" s="75">
        <f t="shared" si="9"/>
        <v>2974</v>
      </c>
      <c r="AK54" s="48">
        <f>SUM(D54:AH54)-AJ54</f>
        <v>11836</v>
      </c>
      <c r="AL54" s="75">
        <f t="shared" si="12"/>
        <v>2974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328</v>
      </c>
      <c r="E55" s="30">
        <v>383</v>
      </c>
      <c r="F55" s="30">
        <v>375</v>
      </c>
      <c r="G55" s="30">
        <v>375</v>
      </c>
      <c r="H55" s="30">
        <v>350</v>
      </c>
      <c r="I55" s="30">
        <v>317</v>
      </c>
      <c r="J55" s="30">
        <v>329</v>
      </c>
      <c r="K55" s="30">
        <v>380</v>
      </c>
      <c r="L55" s="30">
        <v>267</v>
      </c>
      <c r="M55" s="30">
        <v>325</v>
      </c>
      <c r="N55" s="30">
        <v>376</v>
      </c>
      <c r="O55" s="30">
        <v>386</v>
      </c>
      <c r="P55" s="30">
        <v>348</v>
      </c>
      <c r="Q55" s="30">
        <v>292</v>
      </c>
      <c r="R55" s="30">
        <v>351</v>
      </c>
      <c r="S55" s="30">
        <v>324</v>
      </c>
      <c r="T55" s="30">
        <v>345</v>
      </c>
      <c r="U55" s="30">
        <v>324</v>
      </c>
      <c r="V55" s="30">
        <v>322</v>
      </c>
      <c r="W55" s="30">
        <v>380</v>
      </c>
      <c r="X55" s="30">
        <v>349</v>
      </c>
      <c r="Y55" s="30">
        <v>322</v>
      </c>
      <c r="Z55" s="30">
        <v>376</v>
      </c>
      <c r="AA55" s="30">
        <v>265</v>
      </c>
      <c r="AB55" s="30">
        <v>257</v>
      </c>
      <c r="AC55" s="30">
        <v>291</v>
      </c>
      <c r="AD55" s="30">
        <v>1519</v>
      </c>
      <c r="AE55" s="30">
        <v>1422</v>
      </c>
      <c r="AF55" s="30">
        <v>1450</v>
      </c>
      <c r="AG55" s="30">
        <v>1327</v>
      </c>
      <c r="AH55" s="31">
        <v>1404</v>
      </c>
      <c r="AI55" s="48">
        <f t="shared" si="8"/>
        <v>12732</v>
      </c>
      <c r="AJ55" s="75">
        <f t="shared" si="9"/>
        <v>3127</v>
      </c>
      <c r="AL55" s="48">
        <f t="shared" ref="AL55:AL58" si="13">SUM(D55:AH55)</f>
        <v>15859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381</v>
      </c>
      <c r="E56" s="30">
        <v>335</v>
      </c>
      <c r="F56" s="30">
        <v>327</v>
      </c>
      <c r="G56" s="30">
        <v>404</v>
      </c>
      <c r="H56" s="30">
        <v>324</v>
      </c>
      <c r="I56" s="30">
        <v>262</v>
      </c>
      <c r="J56" s="30">
        <v>293</v>
      </c>
      <c r="K56" s="30">
        <v>346</v>
      </c>
      <c r="L56" s="30">
        <v>217</v>
      </c>
      <c r="M56" s="30">
        <v>285</v>
      </c>
      <c r="N56" s="30">
        <v>412</v>
      </c>
      <c r="O56" s="30">
        <v>376</v>
      </c>
      <c r="P56" s="30">
        <v>366</v>
      </c>
      <c r="Q56" s="30">
        <v>306</v>
      </c>
      <c r="R56" s="30">
        <v>344</v>
      </c>
      <c r="S56" s="30">
        <v>293</v>
      </c>
      <c r="T56" s="30">
        <v>370</v>
      </c>
      <c r="U56" s="30">
        <v>332</v>
      </c>
      <c r="V56" s="30">
        <v>347</v>
      </c>
      <c r="W56" s="30">
        <v>426</v>
      </c>
      <c r="X56" s="30">
        <v>326</v>
      </c>
      <c r="Y56" s="30">
        <v>343</v>
      </c>
      <c r="Z56" s="30">
        <v>354</v>
      </c>
      <c r="AA56" s="30">
        <v>278</v>
      </c>
      <c r="AB56" s="30">
        <v>261</v>
      </c>
      <c r="AC56" s="30">
        <v>315</v>
      </c>
      <c r="AD56" s="30">
        <v>1456</v>
      </c>
      <c r="AE56" s="30">
        <v>1530</v>
      </c>
      <c r="AF56" s="30">
        <v>1508</v>
      </c>
      <c r="AG56" s="30">
        <v>1316</v>
      </c>
      <c r="AH56" s="31">
        <v>1449</v>
      </c>
      <c r="AI56" s="48">
        <f t="shared" si="8"/>
        <v>12811</v>
      </c>
      <c r="AJ56" s="75">
        <f t="shared" si="9"/>
        <v>3071</v>
      </c>
      <c r="AL56" s="48">
        <f t="shared" si="13"/>
        <v>15882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334</v>
      </c>
      <c r="E57" s="30">
        <v>345</v>
      </c>
      <c r="F57" s="30">
        <v>356</v>
      </c>
      <c r="G57" s="30">
        <v>380</v>
      </c>
      <c r="H57" s="30">
        <v>350</v>
      </c>
      <c r="I57" s="30">
        <v>356</v>
      </c>
      <c r="J57" s="30">
        <v>288</v>
      </c>
      <c r="K57" s="30">
        <v>334</v>
      </c>
      <c r="L57" s="30">
        <v>267</v>
      </c>
      <c r="M57" s="30">
        <v>318</v>
      </c>
      <c r="N57" s="30">
        <v>390</v>
      </c>
      <c r="O57" s="30">
        <v>362</v>
      </c>
      <c r="P57" s="30">
        <v>369</v>
      </c>
      <c r="Q57" s="30">
        <v>341</v>
      </c>
      <c r="R57" s="30">
        <v>383</v>
      </c>
      <c r="S57" s="30">
        <v>376</v>
      </c>
      <c r="T57" s="30">
        <v>330</v>
      </c>
      <c r="U57" s="30">
        <v>311</v>
      </c>
      <c r="V57" s="30">
        <v>340</v>
      </c>
      <c r="W57" s="30">
        <v>389</v>
      </c>
      <c r="X57" s="30">
        <v>310</v>
      </c>
      <c r="Y57" s="30">
        <v>362</v>
      </c>
      <c r="Z57" s="30">
        <v>320</v>
      </c>
      <c r="AA57" s="30">
        <v>298</v>
      </c>
      <c r="AB57" s="30">
        <v>266</v>
      </c>
      <c r="AC57" s="30">
        <v>297</v>
      </c>
      <c r="AD57" s="30">
        <v>1520</v>
      </c>
      <c r="AE57" s="30">
        <v>1503</v>
      </c>
      <c r="AF57" s="30">
        <v>1477</v>
      </c>
      <c r="AG57" s="30">
        <v>1312</v>
      </c>
      <c r="AH57" s="31">
        <v>1387</v>
      </c>
      <c r="AI57" s="48">
        <f t="shared" si="8"/>
        <v>12851</v>
      </c>
      <c r="AJ57" s="75">
        <f t="shared" si="9"/>
        <v>3120</v>
      </c>
      <c r="AL57" s="48">
        <f t="shared" si="13"/>
        <v>15971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263</v>
      </c>
      <c r="E58" s="34">
        <v>335</v>
      </c>
      <c r="F58" s="34">
        <v>305</v>
      </c>
      <c r="G58" s="34">
        <v>385</v>
      </c>
      <c r="H58" s="34">
        <v>322</v>
      </c>
      <c r="I58" s="34">
        <v>316</v>
      </c>
      <c r="J58" s="34">
        <v>278</v>
      </c>
      <c r="K58" s="34">
        <v>355</v>
      </c>
      <c r="L58" s="34">
        <v>309</v>
      </c>
      <c r="M58" s="34">
        <v>299</v>
      </c>
      <c r="N58" s="34">
        <v>376</v>
      </c>
      <c r="O58" s="34">
        <v>431</v>
      </c>
      <c r="P58" s="34">
        <v>372</v>
      </c>
      <c r="Q58" s="34">
        <v>329</v>
      </c>
      <c r="R58" s="34">
        <v>425</v>
      </c>
      <c r="S58" s="34">
        <v>394</v>
      </c>
      <c r="T58" s="34">
        <v>374</v>
      </c>
      <c r="U58" s="34">
        <v>311</v>
      </c>
      <c r="V58" s="34">
        <v>367</v>
      </c>
      <c r="W58" s="34">
        <v>422</v>
      </c>
      <c r="X58" s="34">
        <v>332</v>
      </c>
      <c r="Y58" s="34">
        <v>367</v>
      </c>
      <c r="Z58" s="34">
        <v>359</v>
      </c>
      <c r="AA58" s="34">
        <v>308</v>
      </c>
      <c r="AB58" s="34">
        <v>275</v>
      </c>
      <c r="AC58" s="34">
        <v>260</v>
      </c>
      <c r="AD58" s="34">
        <v>1511</v>
      </c>
      <c r="AE58" s="34">
        <v>1462</v>
      </c>
      <c r="AF58" s="34">
        <v>1585</v>
      </c>
      <c r="AG58" s="34">
        <v>1292</v>
      </c>
      <c r="AH58" s="35">
        <v>1307</v>
      </c>
      <c r="AI58" s="48">
        <f t="shared" si="8"/>
        <v>13042</v>
      </c>
      <c r="AJ58" s="75">
        <f t="shared" si="9"/>
        <v>2984</v>
      </c>
      <c r="AL58" s="48">
        <f t="shared" si="13"/>
        <v>16026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14">SUM(D11:D58)</f>
        <v>14484</v>
      </c>
      <c r="E59" s="37">
        <f t="shared" si="14"/>
        <v>14504</v>
      </c>
      <c r="F59" s="37">
        <f t="shared" si="14"/>
        <v>15307</v>
      </c>
      <c r="G59" s="37">
        <f t="shared" si="14"/>
        <v>15727</v>
      </c>
      <c r="H59" s="37">
        <f t="shared" si="14"/>
        <v>15307</v>
      </c>
      <c r="I59" s="37">
        <f t="shared" si="14"/>
        <v>15106</v>
      </c>
      <c r="J59" s="37">
        <f t="shared" si="14"/>
        <v>15088</v>
      </c>
      <c r="K59" s="37">
        <f t="shared" si="14"/>
        <v>15398</v>
      </c>
      <c r="L59" s="37">
        <f t="shared" si="14"/>
        <v>14062</v>
      </c>
      <c r="M59" s="37">
        <f t="shared" si="14"/>
        <v>12630</v>
      </c>
      <c r="N59" s="37">
        <f t="shared" si="14"/>
        <v>14776</v>
      </c>
      <c r="O59" s="37">
        <f t="shared" si="14"/>
        <v>16039</v>
      </c>
      <c r="P59" s="37">
        <f t="shared" si="14"/>
        <v>15793</v>
      </c>
      <c r="Q59" s="37">
        <f t="shared" si="14"/>
        <v>14408</v>
      </c>
      <c r="R59" s="37">
        <f t="shared" si="14"/>
        <v>16047</v>
      </c>
      <c r="S59" s="37">
        <f t="shared" si="14"/>
        <v>14561</v>
      </c>
      <c r="T59" s="37">
        <f t="shared" si="14"/>
        <v>14906</v>
      </c>
      <c r="U59" s="37">
        <f t="shared" si="14"/>
        <v>16242</v>
      </c>
      <c r="V59" s="37">
        <f t="shared" si="14"/>
        <v>16014</v>
      </c>
      <c r="W59" s="37">
        <f t="shared" si="14"/>
        <v>14783</v>
      </c>
      <c r="X59" s="37">
        <f t="shared" si="14"/>
        <v>14875</v>
      </c>
      <c r="Y59" s="37">
        <f t="shared" si="14"/>
        <v>14930</v>
      </c>
      <c r="Z59" s="37">
        <f t="shared" si="14"/>
        <v>15370</v>
      </c>
      <c r="AA59" s="37">
        <f t="shared" si="14"/>
        <v>15221</v>
      </c>
      <c r="AB59" s="37">
        <f t="shared" si="14"/>
        <v>15502</v>
      </c>
      <c r="AC59" s="37">
        <f t="shared" si="14"/>
        <v>15517</v>
      </c>
      <c r="AD59" s="37">
        <f t="shared" si="14"/>
        <v>38149</v>
      </c>
      <c r="AE59" s="37">
        <f t="shared" si="14"/>
        <v>67993</v>
      </c>
      <c r="AF59" s="37">
        <f t="shared" si="14"/>
        <v>69430</v>
      </c>
      <c r="AG59" s="37">
        <f t="shared" si="14"/>
        <v>67730</v>
      </c>
      <c r="AH59" s="38">
        <f t="shared" si="14"/>
        <v>65808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21" priority="1" operator="containsText" text="日">
      <formula>NOT(ISERROR(SEARCH("日",D9)))</formula>
    </cfRule>
  </conditionalFormatting>
  <conditionalFormatting sqref="D10:AH10">
    <cfRule type="containsText" dxfId="20" priority="2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G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2.625" style="26" bestFit="1" customWidth="1"/>
    <col min="41" max="16384" width="9" style="1"/>
  </cols>
  <sheetData>
    <row r="1" spans="1:40" x14ac:dyDescent="0.4">
      <c r="AH1" s="2" t="s">
        <v>23</v>
      </c>
    </row>
    <row r="2" spans="1:40" x14ac:dyDescent="0.4">
      <c r="C2" s="3"/>
      <c r="D2" s="3"/>
      <c r="P2" s="4" t="s">
        <v>13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45444</v>
      </c>
      <c r="E8" s="9">
        <f t="shared" ref="E8:AG8" si="0">IF(MONTH(D8+1)=MONTH(D8),D8+1," ")</f>
        <v>45445</v>
      </c>
      <c r="F8" s="9">
        <f t="shared" si="0"/>
        <v>45446</v>
      </c>
      <c r="G8" s="9">
        <f t="shared" si="0"/>
        <v>45447</v>
      </c>
      <c r="H8" s="9">
        <f t="shared" si="0"/>
        <v>45448</v>
      </c>
      <c r="I8" s="9">
        <f t="shared" si="0"/>
        <v>45449</v>
      </c>
      <c r="J8" s="9">
        <f t="shared" si="0"/>
        <v>45450</v>
      </c>
      <c r="K8" s="9">
        <f t="shared" si="0"/>
        <v>45451</v>
      </c>
      <c r="L8" s="9">
        <f t="shared" si="0"/>
        <v>45452</v>
      </c>
      <c r="M8" s="9">
        <f t="shared" si="0"/>
        <v>45453</v>
      </c>
      <c r="N8" s="9">
        <f t="shared" si="0"/>
        <v>45454</v>
      </c>
      <c r="O8" s="9">
        <f t="shared" si="0"/>
        <v>45455</v>
      </c>
      <c r="P8" s="9">
        <f t="shared" si="0"/>
        <v>45456</v>
      </c>
      <c r="Q8" s="9">
        <f t="shared" si="0"/>
        <v>45457</v>
      </c>
      <c r="R8" s="9">
        <f t="shared" si="0"/>
        <v>45458</v>
      </c>
      <c r="S8" s="9">
        <f t="shared" si="0"/>
        <v>45459</v>
      </c>
      <c r="T8" s="9">
        <f t="shared" si="0"/>
        <v>45460</v>
      </c>
      <c r="U8" s="9">
        <f t="shared" si="0"/>
        <v>45461</v>
      </c>
      <c r="V8" s="9">
        <f t="shared" si="0"/>
        <v>45462</v>
      </c>
      <c r="W8" s="9">
        <f t="shared" si="0"/>
        <v>45463</v>
      </c>
      <c r="X8" s="9">
        <f t="shared" si="0"/>
        <v>45464</v>
      </c>
      <c r="Y8" s="9">
        <f t="shared" si="0"/>
        <v>45465</v>
      </c>
      <c r="Z8" s="9">
        <f t="shared" si="0"/>
        <v>45466</v>
      </c>
      <c r="AA8" s="9">
        <f t="shared" si="0"/>
        <v>45467</v>
      </c>
      <c r="AB8" s="9">
        <f t="shared" si="0"/>
        <v>45468</v>
      </c>
      <c r="AC8" s="9">
        <f t="shared" si="0"/>
        <v>45469</v>
      </c>
      <c r="AD8" s="9">
        <f t="shared" si="0"/>
        <v>45470</v>
      </c>
      <c r="AE8" s="9">
        <f t="shared" si="0"/>
        <v>45471</v>
      </c>
      <c r="AF8" s="9">
        <f t="shared" si="0"/>
        <v>45472</v>
      </c>
      <c r="AG8" s="9">
        <f t="shared" si="0"/>
        <v>45473</v>
      </c>
      <c r="AH8" s="10" t="s">
        <v>6</v>
      </c>
    </row>
    <row r="9" spans="1:40" ht="20.100000000000001" customHeight="1" thickBot="1" x14ac:dyDescent="0.45">
      <c r="D9" s="51" t="str">
        <f t="shared" ref="D9:AG9" si="1">TEXT(D8,"aaa")</f>
        <v>土</v>
      </c>
      <c r="E9" s="52" t="str">
        <f t="shared" si="1"/>
        <v>日</v>
      </c>
      <c r="F9" s="52" t="str">
        <f t="shared" si="1"/>
        <v>月</v>
      </c>
      <c r="G9" s="52" t="str">
        <f t="shared" si="1"/>
        <v>火</v>
      </c>
      <c r="H9" s="52" t="str">
        <f t="shared" si="1"/>
        <v>水</v>
      </c>
      <c r="I9" s="52" t="str">
        <f t="shared" si="1"/>
        <v>木</v>
      </c>
      <c r="J9" s="52" t="str">
        <f t="shared" si="1"/>
        <v>金</v>
      </c>
      <c r="K9" s="52" t="str">
        <f t="shared" si="1"/>
        <v>土</v>
      </c>
      <c r="L9" s="52" t="str">
        <f t="shared" si="1"/>
        <v>日</v>
      </c>
      <c r="M9" s="52" t="str">
        <f t="shared" si="1"/>
        <v>月</v>
      </c>
      <c r="N9" s="52" t="str">
        <f t="shared" si="1"/>
        <v>火</v>
      </c>
      <c r="O9" s="52" t="str">
        <f t="shared" si="1"/>
        <v>水</v>
      </c>
      <c r="P9" s="52" t="str">
        <f t="shared" si="1"/>
        <v>木</v>
      </c>
      <c r="Q9" s="52" t="str">
        <f t="shared" si="1"/>
        <v>金</v>
      </c>
      <c r="R9" s="52" t="str">
        <f t="shared" si="1"/>
        <v>土</v>
      </c>
      <c r="S9" s="52" t="str">
        <f t="shared" si="1"/>
        <v>日</v>
      </c>
      <c r="T9" s="52" t="str">
        <f t="shared" si="1"/>
        <v>月</v>
      </c>
      <c r="U9" s="52" t="str">
        <f t="shared" si="1"/>
        <v>火</v>
      </c>
      <c r="V9" s="52" t="str">
        <f t="shared" si="1"/>
        <v>水</v>
      </c>
      <c r="W9" s="52" t="str">
        <f t="shared" si="1"/>
        <v>木</v>
      </c>
      <c r="X9" s="52" t="str">
        <f t="shared" si="1"/>
        <v>金</v>
      </c>
      <c r="Y9" s="52" t="str">
        <f t="shared" si="1"/>
        <v>土</v>
      </c>
      <c r="Z9" s="52" t="str">
        <f t="shared" si="1"/>
        <v>日</v>
      </c>
      <c r="AA9" s="52" t="str">
        <f t="shared" si="1"/>
        <v>月</v>
      </c>
      <c r="AB9" s="52" t="str">
        <f t="shared" si="1"/>
        <v>火</v>
      </c>
      <c r="AC9" s="52" t="str">
        <f t="shared" si="1"/>
        <v>水</v>
      </c>
      <c r="AD9" s="52" t="str">
        <f t="shared" si="1"/>
        <v>木</v>
      </c>
      <c r="AE9" s="52" t="str">
        <f t="shared" si="1"/>
        <v>金</v>
      </c>
      <c r="AF9" s="52" t="str">
        <f t="shared" si="1"/>
        <v>土</v>
      </c>
      <c r="AG9" s="52" t="str">
        <f t="shared" si="1"/>
        <v>日</v>
      </c>
      <c r="AH9" s="13" t="s">
        <v>6</v>
      </c>
      <c r="AK9" s="73">
        <f>SUM(AK11:AK58)</f>
        <v>280416</v>
      </c>
      <c r="AL9" s="73">
        <f>SUM(AL11:AL58)</f>
        <v>344002</v>
      </c>
      <c r="AM9" s="73">
        <f t="shared" ref="AM9" si="2">SUM(AM11:AM58)</f>
        <v>0</v>
      </c>
      <c r="AN9" s="78">
        <f>SUM(AK9:AM9)</f>
        <v>624418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56" t="str" cm="1">
        <f t="array" ref="D10">_xlfn.IFS(D9="日","日祝日",TRUE,"平日")</f>
        <v>平日</v>
      </c>
      <c r="E10" s="57" t="str" cm="1">
        <f t="array" ref="E10">_xlfn.IFS(E9="日","日祝日",TRUE,"平日")</f>
        <v>日祝日</v>
      </c>
      <c r="F10" s="57" t="str" cm="1">
        <f t="array" ref="F10">_xlfn.IFS(F9="日","日祝日",TRUE,"平日")</f>
        <v>平日</v>
      </c>
      <c r="G10" s="57" t="str" cm="1">
        <f t="array" ref="G10">_xlfn.IFS(G9="日","日祝日",TRUE,"平日")</f>
        <v>平日</v>
      </c>
      <c r="H10" s="57" t="str" cm="1">
        <f t="array" ref="H10">_xlfn.IFS(H9="日","日祝日",TRUE,"平日")</f>
        <v>平日</v>
      </c>
      <c r="I10" s="57" t="str" cm="1">
        <f t="array" ref="I10">_xlfn.IFS(I9="日","日祝日",TRUE,"平日")</f>
        <v>平日</v>
      </c>
      <c r="J10" s="57" t="str" cm="1">
        <f t="array" ref="J10">_xlfn.IFS(J9="日","日祝日",TRUE,"平日")</f>
        <v>平日</v>
      </c>
      <c r="K10" s="57" t="str" cm="1">
        <f t="array" ref="K10">_xlfn.IFS(K9="日","日祝日",TRUE,"平日")</f>
        <v>平日</v>
      </c>
      <c r="L10" s="57" t="str" cm="1">
        <f t="array" ref="L10">_xlfn.IFS(L9="日","日祝日",TRUE,"平日")</f>
        <v>日祝日</v>
      </c>
      <c r="M10" s="57" t="str" cm="1">
        <f t="array" ref="M10">_xlfn.IFS(M9="日","日祝日",TRUE,"平日")</f>
        <v>平日</v>
      </c>
      <c r="N10" s="57" t="str" cm="1">
        <f t="array" ref="N10">_xlfn.IFS(N9="日","日祝日",TRUE,"平日")</f>
        <v>平日</v>
      </c>
      <c r="O10" s="57" t="str" cm="1">
        <f t="array" ref="O10">_xlfn.IFS(O9="日","日祝日",TRUE,"平日")</f>
        <v>平日</v>
      </c>
      <c r="P10" s="57" t="str" cm="1">
        <f t="array" ref="P10">_xlfn.IFS(P9="日","日祝日",TRUE,"平日")</f>
        <v>平日</v>
      </c>
      <c r="Q10" s="57" t="str" cm="1">
        <f t="array" ref="Q10">_xlfn.IFS(Q9="日","日祝日",TRUE,"平日")</f>
        <v>平日</v>
      </c>
      <c r="R10" s="57" t="str" cm="1">
        <f t="array" ref="R10">_xlfn.IFS(R9="日","日祝日",TRUE,"平日")</f>
        <v>平日</v>
      </c>
      <c r="S10" s="57" t="str" cm="1">
        <f t="array" ref="S10">_xlfn.IFS(S9="日","日祝日",TRUE,"平日")</f>
        <v>日祝日</v>
      </c>
      <c r="T10" s="57" t="str" cm="1">
        <f t="array" ref="T10">_xlfn.IFS(T9="日","日祝日",TRUE,"平日")</f>
        <v>平日</v>
      </c>
      <c r="U10" s="57" t="str" cm="1">
        <f t="array" ref="U10">_xlfn.IFS(U9="日","日祝日",TRUE,"平日")</f>
        <v>平日</v>
      </c>
      <c r="V10" s="57" t="str" cm="1">
        <f t="array" ref="V10">_xlfn.IFS(V9="日","日祝日",TRUE,"平日")</f>
        <v>平日</v>
      </c>
      <c r="W10" s="57" t="str" cm="1">
        <f t="array" ref="W10">_xlfn.IFS(W9="日","日祝日",TRUE,"平日")</f>
        <v>平日</v>
      </c>
      <c r="X10" s="57" t="str" cm="1">
        <f t="array" ref="X10">_xlfn.IFS(X9="日","日祝日",TRUE,"平日")</f>
        <v>平日</v>
      </c>
      <c r="Y10" s="57" t="str" cm="1">
        <f t="array" ref="Y10">_xlfn.IFS(Y9="日","日祝日",TRUE,"平日")</f>
        <v>平日</v>
      </c>
      <c r="Z10" s="57" t="str" cm="1">
        <f t="array" ref="Z10">_xlfn.IFS(Z9="日","日祝日",TRUE,"平日")</f>
        <v>日祝日</v>
      </c>
      <c r="AA10" s="57" t="str" cm="1">
        <f t="array" ref="AA10">_xlfn.IFS(AA9="日","日祝日",TRUE,"平日")</f>
        <v>平日</v>
      </c>
      <c r="AB10" s="57" t="str" cm="1">
        <f t="array" ref="AB10">_xlfn.IFS(AB9="日","日祝日",TRUE,"平日")</f>
        <v>平日</v>
      </c>
      <c r="AC10" s="57" t="str" cm="1">
        <f t="array" ref="AC10">_xlfn.IFS(AC9="日","日祝日",TRUE,"平日")</f>
        <v>平日</v>
      </c>
      <c r="AD10" s="57" t="str" cm="1">
        <f t="array" ref="AD10">_xlfn.IFS(AD9="日","日祝日",TRUE,"平日")</f>
        <v>平日</v>
      </c>
      <c r="AE10" s="57" t="str" cm="1">
        <f t="array" ref="AE10">_xlfn.IFS(AE9="日","日祝日",TRUE,"平日")</f>
        <v>平日</v>
      </c>
      <c r="AF10" s="57" t="str" cm="1">
        <f t="array" ref="AF10">_xlfn.IFS(AF9="日","日祝日",TRUE,"平日")</f>
        <v>平日</v>
      </c>
      <c r="AG10" s="57" t="str" cm="1">
        <f t="array" ref="AG10">_xlfn.IFS(AG9="日","日祝日",TRUE,"平日")</f>
        <v>日祝日</v>
      </c>
      <c r="AH10" s="19" t="s">
        <v>6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1187</v>
      </c>
      <c r="E11" s="24">
        <v>1232</v>
      </c>
      <c r="F11" s="24">
        <v>1256</v>
      </c>
      <c r="G11" s="24">
        <v>1320</v>
      </c>
      <c r="H11" s="24">
        <v>589</v>
      </c>
      <c r="I11" s="24">
        <v>335</v>
      </c>
      <c r="J11" s="24">
        <v>328</v>
      </c>
      <c r="K11" s="24">
        <v>350</v>
      </c>
      <c r="L11" s="24">
        <v>253</v>
      </c>
      <c r="M11" s="24">
        <v>318</v>
      </c>
      <c r="N11" s="24">
        <v>292</v>
      </c>
      <c r="O11" s="24">
        <v>332</v>
      </c>
      <c r="P11" s="24">
        <v>365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332</v>
      </c>
      <c r="AD11" s="24">
        <v>223</v>
      </c>
      <c r="AE11" s="24">
        <v>1397</v>
      </c>
      <c r="AF11" s="24">
        <v>1530</v>
      </c>
      <c r="AG11" s="24">
        <v>1460</v>
      </c>
      <c r="AH11" s="25"/>
      <c r="AI11" s="48">
        <f>SUMIF($D$10:$AH$10,"=平日",D11:AH11)</f>
        <v>10154</v>
      </c>
      <c r="AJ11" s="75">
        <f>SUMIF($D$10:$AH$10,"日祝日",D11:AH11)</f>
        <v>2945</v>
      </c>
      <c r="AL11" s="48">
        <f>SUM(D11:AH11)</f>
        <v>13099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1302</v>
      </c>
      <c r="E12" s="30">
        <v>1264</v>
      </c>
      <c r="F12" s="30">
        <v>1281</v>
      </c>
      <c r="G12" s="30">
        <v>1346</v>
      </c>
      <c r="H12" s="30">
        <v>544</v>
      </c>
      <c r="I12" s="30">
        <v>370</v>
      </c>
      <c r="J12" s="30">
        <v>260</v>
      </c>
      <c r="K12" s="30">
        <v>331</v>
      </c>
      <c r="L12" s="30">
        <v>289</v>
      </c>
      <c r="M12" s="30">
        <v>379</v>
      </c>
      <c r="N12" s="30">
        <v>238</v>
      </c>
      <c r="O12" s="30">
        <v>335</v>
      </c>
      <c r="P12" s="30">
        <v>346</v>
      </c>
      <c r="Q12" s="30">
        <v>0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343</v>
      </c>
      <c r="AD12" s="30">
        <v>221</v>
      </c>
      <c r="AE12" s="30">
        <v>1269</v>
      </c>
      <c r="AF12" s="30">
        <v>1444</v>
      </c>
      <c r="AG12" s="30">
        <v>1371</v>
      </c>
      <c r="AH12" s="31"/>
      <c r="AI12" s="48">
        <f t="shared" ref="AI12:AI58" si="3">SUMIF($D$10:$AH$10,"=平日",D12:AH12)</f>
        <v>10009</v>
      </c>
      <c r="AJ12" s="75">
        <f t="shared" ref="AJ12:AJ58" si="4">SUMIF($D$10:$AH$10,"日祝日",D12:AH12)</f>
        <v>2924</v>
      </c>
      <c r="AL12" s="48">
        <f t="shared" ref="AL12:AL26" si="5">SUM(D12:AH12)</f>
        <v>12933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1212</v>
      </c>
      <c r="E13" s="30">
        <v>1276</v>
      </c>
      <c r="F13" s="30">
        <v>1392</v>
      </c>
      <c r="G13" s="30">
        <v>1375</v>
      </c>
      <c r="H13" s="30">
        <v>562</v>
      </c>
      <c r="I13" s="30">
        <v>346</v>
      </c>
      <c r="J13" s="30">
        <v>339</v>
      </c>
      <c r="K13" s="30">
        <v>302</v>
      </c>
      <c r="L13" s="30">
        <v>237</v>
      </c>
      <c r="M13" s="30">
        <v>387</v>
      </c>
      <c r="N13" s="30">
        <v>319</v>
      </c>
      <c r="O13" s="30">
        <v>347</v>
      </c>
      <c r="P13" s="30">
        <v>360</v>
      </c>
      <c r="Q13" s="30">
        <v>0</v>
      </c>
      <c r="R13" s="30">
        <v>0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391</v>
      </c>
      <c r="AD13" s="30">
        <v>264</v>
      </c>
      <c r="AE13" s="30">
        <v>1248</v>
      </c>
      <c r="AF13" s="30">
        <v>1411</v>
      </c>
      <c r="AG13" s="30">
        <v>1443</v>
      </c>
      <c r="AH13" s="31"/>
      <c r="AI13" s="48">
        <f t="shared" si="3"/>
        <v>10255</v>
      </c>
      <c r="AJ13" s="75">
        <f t="shared" si="4"/>
        <v>2956</v>
      </c>
      <c r="AL13" s="48">
        <f t="shared" si="5"/>
        <v>13211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1327</v>
      </c>
      <c r="E14" s="30">
        <v>1362</v>
      </c>
      <c r="F14" s="30">
        <v>1384</v>
      </c>
      <c r="G14" s="30">
        <v>1305</v>
      </c>
      <c r="H14" s="30">
        <v>518</v>
      </c>
      <c r="I14" s="30">
        <v>346</v>
      </c>
      <c r="J14" s="30">
        <v>358</v>
      </c>
      <c r="K14" s="30">
        <v>344</v>
      </c>
      <c r="L14" s="30">
        <v>331</v>
      </c>
      <c r="M14" s="30">
        <v>424</v>
      </c>
      <c r="N14" s="30">
        <v>286</v>
      </c>
      <c r="O14" s="30">
        <v>362</v>
      </c>
      <c r="P14" s="30">
        <v>360</v>
      </c>
      <c r="Q14" s="30">
        <v>0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368</v>
      </c>
      <c r="AD14" s="30">
        <v>302</v>
      </c>
      <c r="AE14" s="30">
        <v>1439</v>
      </c>
      <c r="AF14" s="30">
        <v>1474</v>
      </c>
      <c r="AG14" s="30">
        <v>1458</v>
      </c>
      <c r="AH14" s="31"/>
      <c r="AI14" s="48">
        <f t="shared" si="3"/>
        <v>10597</v>
      </c>
      <c r="AJ14" s="75">
        <f t="shared" si="4"/>
        <v>3151</v>
      </c>
      <c r="AL14" s="48">
        <f t="shared" si="5"/>
        <v>13748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1274</v>
      </c>
      <c r="E15" s="30">
        <v>1324</v>
      </c>
      <c r="F15" s="30">
        <v>1326</v>
      </c>
      <c r="G15" s="30">
        <v>1368</v>
      </c>
      <c r="H15" s="30">
        <v>542</v>
      </c>
      <c r="I15" s="30">
        <v>328</v>
      </c>
      <c r="J15" s="30">
        <v>352</v>
      </c>
      <c r="K15" s="30">
        <v>287</v>
      </c>
      <c r="L15" s="30">
        <v>288</v>
      </c>
      <c r="M15" s="30">
        <v>371</v>
      </c>
      <c r="N15" s="30">
        <v>234</v>
      </c>
      <c r="O15" s="30">
        <v>290</v>
      </c>
      <c r="P15" s="30">
        <v>385</v>
      </c>
      <c r="Q15" s="30">
        <v>0</v>
      </c>
      <c r="R15" s="30">
        <v>0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365</v>
      </c>
      <c r="AD15" s="30">
        <v>272</v>
      </c>
      <c r="AE15" s="30">
        <v>1327</v>
      </c>
      <c r="AF15" s="30">
        <v>1491</v>
      </c>
      <c r="AG15" s="30">
        <v>1499</v>
      </c>
      <c r="AH15" s="31"/>
      <c r="AI15" s="48">
        <f t="shared" si="3"/>
        <v>10212</v>
      </c>
      <c r="AJ15" s="75">
        <f t="shared" si="4"/>
        <v>3111</v>
      </c>
      <c r="AL15" s="48">
        <f t="shared" si="5"/>
        <v>13323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1326</v>
      </c>
      <c r="E16" s="30">
        <v>1250</v>
      </c>
      <c r="F16" s="30">
        <v>1405</v>
      </c>
      <c r="G16" s="30">
        <v>1298</v>
      </c>
      <c r="H16" s="30">
        <v>478</v>
      </c>
      <c r="I16" s="30">
        <v>388</v>
      </c>
      <c r="J16" s="30">
        <v>326</v>
      </c>
      <c r="K16" s="30">
        <v>348</v>
      </c>
      <c r="L16" s="30">
        <v>296</v>
      </c>
      <c r="M16" s="30">
        <v>338</v>
      </c>
      <c r="N16" s="30">
        <v>360</v>
      </c>
      <c r="O16" s="30">
        <v>250</v>
      </c>
      <c r="P16" s="30">
        <v>350</v>
      </c>
      <c r="Q16" s="30">
        <v>0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375</v>
      </c>
      <c r="AD16" s="30">
        <v>332</v>
      </c>
      <c r="AE16" s="30">
        <v>1331</v>
      </c>
      <c r="AF16" s="30">
        <v>1441</v>
      </c>
      <c r="AG16" s="30">
        <v>1491</v>
      </c>
      <c r="AH16" s="31"/>
      <c r="AI16" s="48">
        <f t="shared" si="3"/>
        <v>10346</v>
      </c>
      <c r="AJ16" s="75">
        <f t="shared" si="4"/>
        <v>3037</v>
      </c>
      <c r="AL16" s="48">
        <f t="shared" si="5"/>
        <v>13383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1288</v>
      </c>
      <c r="E17" s="30">
        <v>1190</v>
      </c>
      <c r="F17" s="30">
        <v>1313</v>
      </c>
      <c r="G17" s="30">
        <v>1095</v>
      </c>
      <c r="H17" s="30">
        <v>436</v>
      </c>
      <c r="I17" s="30">
        <v>365</v>
      </c>
      <c r="J17" s="30">
        <v>299</v>
      </c>
      <c r="K17" s="30">
        <v>291</v>
      </c>
      <c r="L17" s="30">
        <v>295</v>
      </c>
      <c r="M17" s="30">
        <v>366</v>
      </c>
      <c r="N17" s="30">
        <v>300</v>
      </c>
      <c r="O17" s="30">
        <v>258</v>
      </c>
      <c r="P17" s="30">
        <v>389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396</v>
      </c>
      <c r="AD17" s="30">
        <v>320</v>
      </c>
      <c r="AE17" s="30">
        <v>1196</v>
      </c>
      <c r="AF17" s="30">
        <v>1389</v>
      </c>
      <c r="AG17" s="30">
        <v>1323</v>
      </c>
      <c r="AH17" s="31"/>
      <c r="AI17" s="48">
        <f t="shared" si="3"/>
        <v>9701</v>
      </c>
      <c r="AJ17" s="75">
        <f t="shared" si="4"/>
        <v>2808</v>
      </c>
      <c r="AL17" s="48">
        <f t="shared" si="5"/>
        <v>12509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1190</v>
      </c>
      <c r="E18" s="30">
        <v>1155</v>
      </c>
      <c r="F18" s="30">
        <v>1336</v>
      </c>
      <c r="G18" s="30">
        <v>1116</v>
      </c>
      <c r="H18" s="30">
        <v>294</v>
      </c>
      <c r="I18" s="30">
        <v>283</v>
      </c>
      <c r="J18" s="30">
        <v>316</v>
      </c>
      <c r="K18" s="30">
        <v>281</v>
      </c>
      <c r="L18" s="30">
        <v>331</v>
      </c>
      <c r="M18" s="30">
        <v>399</v>
      </c>
      <c r="N18" s="30">
        <v>389</v>
      </c>
      <c r="O18" s="30">
        <v>266</v>
      </c>
      <c r="P18" s="30">
        <v>365</v>
      </c>
      <c r="Q18" s="30">
        <v>0</v>
      </c>
      <c r="R18" s="30">
        <v>0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384</v>
      </c>
      <c r="AD18" s="30">
        <v>334</v>
      </c>
      <c r="AE18" s="30">
        <v>1295</v>
      </c>
      <c r="AF18" s="30">
        <v>1362</v>
      </c>
      <c r="AG18" s="30">
        <v>1314</v>
      </c>
      <c r="AH18" s="31"/>
      <c r="AI18" s="48">
        <f t="shared" si="3"/>
        <v>9610</v>
      </c>
      <c r="AJ18" s="75">
        <f t="shared" si="4"/>
        <v>2800</v>
      </c>
      <c r="AK18" s="48"/>
      <c r="AL18" s="48">
        <f t="shared" si="5"/>
        <v>12410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1370</v>
      </c>
      <c r="E19" s="30">
        <v>1243</v>
      </c>
      <c r="F19" s="30">
        <v>1399</v>
      </c>
      <c r="G19" s="30">
        <v>1252</v>
      </c>
      <c r="H19" s="30">
        <v>264</v>
      </c>
      <c r="I19" s="30">
        <v>216</v>
      </c>
      <c r="J19" s="30">
        <v>287</v>
      </c>
      <c r="K19" s="30">
        <v>290</v>
      </c>
      <c r="L19" s="30">
        <v>271</v>
      </c>
      <c r="M19" s="30">
        <v>384</v>
      </c>
      <c r="N19" s="30">
        <v>339</v>
      </c>
      <c r="O19" s="30">
        <v>260</v>
      </c>
      <c r="P19" s="30">
        <v>211</v>
      </c>
      <c r="Q19" s="30">
        <v>0</v>
      </c>
      <c r="R19" s="30">
        <v>0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387</v>
      </c>
      <c r="AD19" s="30">
        <v>311</v>
      </c>
      <c r="AE19" s="30">
        <v>1464</v>
      </c>
      <c r="AF19" s="30">
        <v>1529</v>
      </c>
      <c r="AG19" s="30">
        <v>1443</v>
      </c>
      <c r="AH19" s="31"/>
      <c r="AI19" s="48">
        <f t="shared" si="3"/>
        <v>9963</v>
      </c>
      <c r="AJ19" s="75">
        <f t="shared" si="4"/>
        <v>2957</v>
      </c>
      <c r="AK19" s="48"/>
      <c r="AL19" s="48">
        <f t="shared" si="5"/>
        <v>12920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1379</v>
      </c>
      <c r="E20" s="30">
        <v>1310</v>
      </c>
      <c r="F20" s="30">
        <v>1509</v>
      </c>
      <c r="G20" s="30">
        <v>1209</v>
      </c>
      <c r="H20" s="30">
        <v>207</v>
      </c>
      <c r="I20" s="30">
        <v>285</v>
      </c>
      <c r="J20" s="30">
        <v>337</v>
      </c>
      <c r="K20" s="30">
        <v>245</v>
      </c>
      <c r="L20" s="30">
        <v>314</v>
      </c>
      <c r="M20" s="30">
        <v>370</v>
      </c>
      <c r="N20" s="30">
        <v>324</v>
      </c>
      <c r="O20" s="30">
        <v>254</v>
      </c>
      <c r="P20" s="30">
        <v>240</v>
      </c>
      <c r="Q20" s="30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370</v>
      </c>
      <c r="AD20" s="30">
        <v>333</v>
      </c>
      <c r="AE20" s="30">
        <v>1643</v>
      </c>
      <c r="AF20" s="30">
        <v>1547</v>
      </c>
      <c r="AG20" s="30">
        <v>1456</v>
      </c>
      <c r="AH20" s="31"/>
      <c r="AI20" s="48">
        <f t="shared" si="3"/>
        <v>10252</v>
      </c>
      <c r="AJ20" s="75">
        <f t="shared" si="4"/>
        <v>3080</v>
      </c>
      <c r="AK20" s="48"/>
      <c r="AL20" s="48">
        <f t="shared" si="5"/>
        <v>13332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1450</v>
      </c>
      <c r="E21" s="30">
        <v>1306</v>
      </c>
      <c r="F21" s="30">
        <v>1502</v>
      </c>
      <c r="G21" s="30">
        <v>1201</v>
      </c>
      <c r="H21" s="30">
        <v>162</v>
      </c>
      <c r="I21" s="30">
        <v>283</v>
      </c>
      <c r="J21" s="30">
        <v>267</v>
      </c>
      <c r="K21" s="30">
        <v>322</v>
      </c>
      <c r="L21" s="30">
        <v>392</v>
      </c>
      <c r="M21" s="30">
        <v>364</v>
      </c>
      <c r="N21" s="30">
        <v>361</v>
      </c>
      <c r="O21" s="30">
        <v>308</v>
      </c>
      <c r="P21" s="30">
        <v>319</v>
      </c>
      <c r="Q21" s="30">
        <v>0</v>
      </c>
      <c r="R21" s="30">
        <v>0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374</v>
      </c>
      <c r="AD21" s="30">
        <v>285</v>
      </c>
      <c r="AE21" s="30">
        <v>1550</v>
      </c>
      <c r="AF21" s="30">
        <v>1542</v>
      </c>
      <c r="AG21" s="30">
        <v>1413</v>
      </c>
      <c r="AH21" s="31"/>
      <c r="AI21" s="48">
        <f t="shared" si="3"/>
        <v>10290</v>
      </c>
      <c r="AJ21" s="75">
        <f t="shared" si="4"/>
        <v>3111</v>
      </c>
      <c r="AK21" s="48"/>
      <c r="AL21" s="48">
        <f t="shared" si="5"/>
        <v>13401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1409</v>
      </c>
      <c r="E22" s="30">
        <v>1263</v>
      </c>
      <c r="F22" s="30">
        <v>1555</v>
      </c>
      <c r="G22" s="30">
        <v>1179</v>
      </c>
      <c r="H22" s="30">
        <v>201</v>
      </c>
      <c r="I22" s="30">
        <v>273</v>
      </c>
      <c r="J22" s="30">
        <v>287</v>
      </c>
      <c r="K22" s="30">
        <v>313</v>
      </c>
      <c r="L22" s="30">
        <v>335</v>
      </c>
      <c r="M22" s="30">
        <v>328</v>
      </c>
      <c r="N22" s="30">
        <v>385</v>
      </c>
      <c r="O22" s="30">
        <v>330</v>
      </c>
      <c r="P22" s="30">
        <v>381</v>
      </c>
      <c r="Q22" s="30">
        <v>0</v>
      </c>
      <c r="R22" s="30">
        <v>0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400</v>
      </c>
      <c r="AD22" s="30">
        <v>378</v>
      </c>
      <c r="AE22" s="30">
        <v>1530</v>
      </c>
      <c r="AF22" s="30">
        <v>1548</v>
      </c>
      <c r="AG22" s="30">
        <v>1445</v>
      </c>
      <c r="AH22" s="31"/>
      <c r="AI22" s="48">
        <f t="shared" si="3"/>
        <v>10497</v>
      </c>
      <c r="AJ22" s="75">
        <f t="shared" si="4"/>
        <v>3043</v>
      </c>
      <c r="AK22" s="48"/>
      <c r="AL22" s="48">
        <f t="shared" si="5"/>
        <v>13540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1347</v>
      </c>
      <c r="E23" s="30">
        <v>1276</v>
      </c>
      <c r="F23" s="30">
        <v>1487</v>
      </c>
      <c r="G23" s="30">
        <v>1247</v>
      </c>
      <c r="H23" s="30">
        <v>233</v>
      </c>
      <c r="I23" s="30">
        <v>267</v>
      </c>
      <c r="J23" s="30">
        <v>295</v>
      </c>
      <c r="K23" s="30">
        <v>268</v>
      </c>
      <c r="L23" s="30">
        <v>351</v>
      </c>
      <c r="M23" s="30">
        <v>382</v>
      </c>
      <c r="N23" s="30">
        <v>340</v>
      </c>
      <c r="O23" s="30">
        <v>264</v>
      </c>
      <c r="P23" s="30">
        <v>326</v>
      </c>
      <c r="Q23" s="30">
        <v>0</v>
      </c>
      <c r="R23" s="30">
        <v>0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367</v>
      </c>
      <c r="AD23" s="30">
        <v>348</v>
      </c>
      <c r="AE23" s="30">
        <v>1469</v>
      </c>
      <c r="AF23" s="30">
        <v>1535</v>
      </c>
      <c r="AG23" s="30">
        <v>1480</v>
      </c>
      <c r="AH23" s="31"/>
      <c r="AI23" s="48">
        <f t="shared" si="3"/>
        <v>10175</v>
      </c>
      <c r="AJ23" s="75">
        <f t="shared" si="4"/>
        <v>3107</v>
      </c>
      <c r="AK23" s="48"/>
      <c r="AL23" s="48">
        <f t="shared" si="5"/>
        <v>13282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1202</v>
      </c>
      <c r="E24" s="30">
        <v>1229</v>
      </c>
      <c r="F24" s="30">
        <v>1441</v>
      </c>
      <c r="G24" s="30">
        <v>1183</v>
      </c>
      <c r="H24" s="30">
        <v>249</v>
      </c>
      <c r="I24" s="30">
        <v>259</v>
      </c>
      <c r="J24" s="30">
        <v>285</v>
      </c>
      <c r="K24" s="30">
        <v>237</v>
      </c>
      <c r="L24" s="30">
        <v>353</v>
      </c>
      <c r="M24" s="30">
        <v>293</v>
      </c>
      <c r="N24" s="30">
        <v>305</v>
      </c>
      <c r="O24" s="30">
        <v>316</v>
      </c>
      <c r="P24" s="30">
        <v>312</v>
      </c>
      <c r="Q24" s="30">
        <v>0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400</v>
      </c>
      <c r="AD24" s="30">
        <v>315</v>
      </c>
      <c r="AE24" s="30">
        <v>1485</v>
      </c>
      <c r="AF24" s="30">
        <v>1469</v>
      </c>
      <c r="AG24" s="30">
        <v>1507</v>
      </c>
      <c r="AH24" s="31"/>
      <c r="AI24" s="48">
        <f t="shared" si="3"/>
        <v>9751</v>
      </c>
      <c r="AJ24" s="75">
        <f t="shared" si="4"/>
        <v>3089</v>
      </c>
      <c r="AK24" s="48"/>
      <c r="AL24" s="48">
        <f t="shared" si="5"/>
        <v>12840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1181</v>
      </c>
      <c r="E25" s="30">
        <v>1366</v>
      </c>
      <c r="F25" s="30">
        <v>1286</v>
      </c>
      <c r="G25" s="30">
        <v>1262</v>
      </c>
      <c r="H25" s="30">
        <v>306</v>
      </c>
      <c r="I25" s="30">
        <v>301</v>
      </c>
      <c r="J25" s="30">
        <v>313</v>
      </c>
      <c r="K25" s="30">
        <v>267</v>
      </c>
      <c r="L25" s="30">
        <v>328</v>
      </c>
      <c r="M25" s="30">
        <v>352</v>
      </c>
      <c r="N25" s="30">
        <v>333</v>
      </c>
      <c r="O25" s="30">
        <v>293</v>
      </c>
      <c r="P25" s="30">
        <v>374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366</v>
      </c>
      <c r="AD25" s="30">
        <v>334</v>
      </c>
      <c r="AE25" s="30">
        <v>1523</v>
      </c>
      <c r="AF25" s="30">
        <v>1445</v>
      </c>
      <c r="AG25" s="30">
        <v>1426</v>
      </c>
      <c r="AH25" s="31"/>
      <c r="AI25" s="48">
        <f t="shared" si="3"/>
        <v>9936</v>
      </c>
      <c r="AJ25" s="75">
        <f t="shared" si="4"/>
        <v>3120</v>
      </c>
      <c r="AK25" s="48"/>
      <c r="AL25" s="48">
        <f t="shared" si="5"/>
        <v>13056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1137</v>
      </c>
      <c r="E26" s="30">
        <v>1314</v>
      </c>
      <c r="F26" s="30">
        <v>1425</v>
      </c>
      <c r="G26" s="30">
        <v>1228</v>
      </c>
      <c r="H26" s="30">
        <v>245</v>
      </c>
      <c r="I26" s="30">
        <v>264</v>
      </c>
      <c r="J26" s="30">
        <v>287</v>
      </c>
      <c r="K26" s="30">
        <v>305</v>
      </c>
      <c r="L26" s="30">
        <v>346</v>
      </c>
      <c r="M26" s="30">
        <v>290</v>
      </c>
      <c r="N26" s="30">
        <v>292</v>
      </c>
      <c r="O26" s="30">
        <v>273</v>
      </c>
      <c r="P26" s="30">
        <v>349</v>
      </c>
      <c r="Q26" s="30">
        <v>0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356</v>
      </c>
      <c r="AD26" s="30">
        <v>276</v>
      </c>
      <c r="AE26" s="30">
        <v>1517</v>
      </c>
      <c r="AF26" s="30">
        <v>1501</v>
      </c>
      <c r="AG26" s="30">
        <v>1436</v>
      </c>
      <c r="AH26" s="31"/>
      <c r="AI26" s="48">
        <f t="shared" si="3"/>
        <v>9745</v>
      </c>
      <c r="AJ26" s="75">
        <f t="shared" si="4"/>
        <v>3096</v>
      </c>
      <c r="AK26" s="48"/>
      <c r="AL26" s="48">
        <f t="shared" si="5"/>
        <v>12841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1099</v>
      </c>
      <c r="E27" s="30">
        <v>1327</v>
      </c>
      <c r="F27" s="30">
        <v>1305</v>
      </c>
      <c r="G27" s="30">
        <v>1208</v>
      </c>
      <c r="H27" s="30">
        <v>211</v>
      </c>
      <c r="I27" s="30">
        <v>333</v>
      </c>
      <c r="J27" s="30">
        <v>306</v>
      </c>
      <c r="K27" s="30">
        <v>297</v>
      </c>
      <c r="L27" s="30">
        <v>349</v>
      </c>
      <c r="M27" s="30">
        <v>261</v>
      </c>
      <c r="N27" s="30">
        <v>302</v>
      </c>
      <c r="O27" s="30">
        <v>332</v>
      </c>
      <c r="P27" s="30">
        <v>342</v>
      </c>
      <c r="Q27" s="30">
        <v>0</v>
      </c>
      <c r="R27" s="30">
        <v>0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377</v>
      </c>
      <c r="AD27" s="30">
        <v>269</v>
      </c>
      <c r="AE27" s="30">
        <v>1429</v>
      </c>
      <c r="AF27" s="30">
        <v>1534</v>
      </c>
      <c r="AG27" s="30">
        <v>1454</v>
      </c>
      <c r="AH27" s="31"/>
      <c r="AI27" s="48">
        <f t="shared" si="3"/>
        <v>9605</v>
      </c>
      <c r="AJ27" s="75">
        <f t="shared" si="4"/>
        <v>3130</v>
      </c>
      <c r="AK27" s="48">
        <f t="shared" ref="AK27:AK53" si="6">SUM(D27:AH27)-AJ27</f>
        <v>9605</v>
      </c>
      <c r="AL27" s="75">
        <f>AJ27</f>
        <v>3130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1206</v>
      </c>
      <c r="E28" s="30">
        <v>1396</v>
      </c>
      <c r="F28" s="30">
        <v>1353</v>
      </c>
      <c r="G28" s="30">
        <v>1384</v>
      </c>
      <c r="H28" s="30">
        <v>180</v>
      </c>
      <c r="I28" s="30">
        <v>345</v>
      </c>
      <c r="J28" s="30">
        <v>339</v>
      </c>
      <c r="K28" s="30">
        <v>244</v>
      </c>
      <c r="L28" s="30">
        <v>372</v>
      </c>
      <c r="M28" s="30">
        <v>307</v>
      </c>
      <c r="N28" s="30">
        <v>291</v>
      </c>
      <c r="O28" s="30">
        <v>348</v>
      </c>
      <c r="P28" s="30">
        <v>154</v>
      </c>
      <c r="Q28" s="30">
        <v>0</v>
      </c>
      <c r="R28" s="30">
        <v>0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360</v>
      </c>
      <c r="AD28" s="30">
        <v>306</v>
      </c>
      <c r="AE28" s="30">
        <v>1603</v>
      </c>
      <c r="AF28" s="30">
        <v>1442</v>
      </c>
      <c r="AG28" s="30">
        <v>1333</v>
      </c>
      <c r="AH28" s="31"/>
      <c r="AI28" s="48">
        <f t="shared" si="3"/>
        <v>9862</v>
      </c>
      <c r="AJ28" s="75">
        <f t="shared" si="4"/>
        <v>3101</v>
      </c>
      <c r="AK28" s="48">
        <f t="shared" si="6"/>
        <v>9862</v>
      </c>
      <c r="AL28" s="75">
        <f t="shared" ref="AL28:AL54" si="7">AJ28</f>
        <v>3101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1064</v>
      </c>
      <c r="E29" s="30">
        <v>1259</v>
      </c>
      <c r="F29" s="30">
        <v>1578</v>
      </c>
      <c r="G29" s="30">
        <v>1252</v>
      </c>
      <c r="H29" s="30">
        <v>311</v>
      </c>
      <c r="I29" s="30">
        <v>241</v>
      </c>
      <c r="J29" s="30">
        <v>238</v>
      </c>
      <c r="K29" s="30">
        <v>192</v>
      </c>
      <c r="L29" s="30">
        <v>203</v>
      </c>
      <c r="M29" s="30">
        <v>276</v>
      </c>
      <c r="N29" s="30">
        <v>273</v>
      </c>
      <c r="O29" s="30">
        <v>222</v>
      </c>
      <c r="P29" s="30">
        <v>0</v>
      </c>
      <c r="Q29" s="30">
        <v>0</v>
      </c>
      <c r="R29" s="30">
        <v>0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310</v>
      </c>
      <c r="AD29" s="30">
        <v>248</v>
      </c>
      <c r="AE29" s="30">
        <v>1534</v>
      </c>
      <c r="AF29" s="30">
        <v>1321</v>
      </c>
      <c r="AG29" s="30">
        <v>1177</v>
      </c>
      <c r="AH29" s="31"/>
      <c r="AI29" s="48">
        <f t="shared" si="3"/>
        <v>9060</v>
      </c>
      <c r="AJ29" s="75">
        <f t="shared" si="4"/>
        <v>2639</v>
      </c>
      <c r="AK29" s="48">
        <f t="shared" si="6"/>
        <v>9060</v>
      </c>
      <c r="AL29" s="75">
        <f t="shared" si="7"/>
        <v>2639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1014</v>
      </c>
      <c r="E30" s="30">
        <v>1082</v>
      </c>
      <c r="F30" s="30">
        <v>1430</v>
      </c>
      <c r="G30" s="30">
        <v>1140</v>
      </c>
      <c r="H30" s="30">
        <v>260</v>
      </c>
      <c r="I30" s="30">
        <v>208</v>
      </c>
      <c r="J30" s="30">
        <v>197</v>
      </c>
      <c r="K30" s="30">
        <v>154</v>
      </c>
      <c r="L30" s="30">
        <v>194</v>
      </c>
      <c r="M30" s="30">
        <v>208</v>
      </c>
      <c r="N30" s="30">
        <v>239</v>
      </c>
      <c r="O30" s="30">
        <v>139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290</v>
      </c>
      <c r="AD30" s="30">
        <v>158</v>
      </c>
      <c r="AE30" s="30">
        <v>1379</v>
      </c>
      <c r="AF30" s="30">
        <v>1322</v>
      </c>
      <c r="AG30" s="30">
        <v>1049</v>
      </c>
      <c r="AH30" s="31"/>
      <c r="AI30" s="48">
        <f t="shared" si="3"/>
        <v>8138</v>
      </c>
      <c r="AJ30" s="75">
        <f t="shared" si="4"/>
        <v>2325</v>
      </c>
      <c r="AK30" s="48">
        <f t="shared" si="6"/>
        <v>8138</v>
      </c>
      <c r="AL30" s="75">
        <f t="shared" si="7"/>
        <v>2325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1116</v>
      </c>
      <c r="E31" s="30">
        <v>1149</v>
      </c>
      <c r="F31" s="30">
        <v>1441</v>
      </c>
      <c r="G31" s="30">
        <v>1363</v>
      </c>
      <c r="H31" s="30">
        <v>248</v>
      </c>
      <c r="I31" s="30">
        <v>279</v>
      </c>
      <c r="J31" s="30">
        <v>228</v>
      </c>
      <c r="K31" s="30">
        <v>252</v>
      </c>
      <c r="L31" s="30">
        <v>347</v>
      </c>
      <c r="M31" s="30">
        <v>344</v>
      </c>
      <c r="N31" s="30">
        <v>286</v>
      </c>
      <c r="O31" s="30">
        <v>310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328</v>
      </c>
      <c r="AD31" s="30">
        <v>180</v>
      </c>
      <c r="AE31" s="30">
        <v>1436</v>
      </c>
      <c r="AF31" s="30">
        <v>1415</v>
      </c>
      <c r="AG31" s="30">
        <v>1022</v>
      </c>
      <c r="AH31" s="31"/>
      <c r="AI31" s="48">
        <f t="shared" si="3"/>
        <v>9226</v>
      </c>
      <c r="AJ31" s="75">
        <f t="shared" si="4"/>
        <v>2518</v>
      </c>
      <c r="AK31" s="48">
        <f t="shared" si="6"/>
        <v>9226</v>
      </c>
      <c r="AL31" s="75">
        <f t="shared" si="7"/>
        <v>2518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1235</v>
      </c>
      <c r="E32" s="30">
        <v>1224</v>
      </c>
      <c r="F32" s="30">
        <v>1362</v>
      </c>
      <c r="G32" s="30">
        <v>1091</v>
      </c>
      <c r="H32" s="30">
        <v>298</v>
      </c>
      <c r="I32" s="30">
        <v>261</v>
      </c>
      <c r="J32" s="30">
        <v>262</v>
      </c>
      <c r="K32" s="30">
        <v>258</v>
      </c>
      <c r="L32" s="30">
        <v>304</v>
      </c>
      <c r="M32" s="30">
        <v>347</v>
      </c>
      <c r="N32" s="30">
        <v>291</v>
      </c>
      <c r="O32" s="30">
        <v>165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292</v>
      </c>
      <c r="AD32" s="30">
        <v>192</v>
      </c>
      <c r="AE32" s="30">
        <v>1399</v>
      </c>
      <c r="AF32" s="30">
        <v>1404</v>
      </c>
      <c r="AG32" s="30">
        <v>1012</v>
      </c>
      <c r="AH32" s="31"/>
      <c r="AI32" s="48">
        <f t="shared" si="3"/>
        <v>8857</v>
      </c>
      <c r="AJ32" s="75">
        <f t="shared" si="4"/>
        <v>2540</v>
      </c>
      <c r="AK32" s="48">
        <f t="shared" si="6"/>
        <v>8857</v>
      </c>
      <c r="AL32" s="75">
        <f t="shared" si="7"/>
        <v>2540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1196</v>
      </c>
      <c r="E33" s="30">
        <v>1354</v>
      </c>
      <c r="F33" s="30">
        <v>1418</v>
      </c>
      <c r="G33" s="30">
        <v>1209</v>
      </c>
      <c r="H33" s="30">
        <v>227</v>
      </c>
      <c r="I33" s="30">
        <v>309</v>
      </c>
      <c r="J33" s="30">
        <v>299</v>
      </c>
      <c r="K33" s="30">
        <v>330</v>
      </c>
      <c r="L33" s="30">
        <v>321</v>
      </c>
      <c r="M33" s="30">
        <v>308</v>
      </c>
      <c r="N33" s="30">
        <v>343</v>
      </c>
      <c r="O33" s="30">
        <v>136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284</v>
      </c>
      <c r="AD33" s="30">
        <v>183</v>
      </c>
      <c r="AE33" s="30">
        <v>1380</v>
      </c>
      <c r="AF33" s="30">
        <v>1352</v>
      </c>
      <c r="AG33" s="30">
        <v>1052</v>
      </c>
      <c r="AH33" s="31"/>
      <c r="AI33" s="48">
        <f t="shared" si="3"/>
        <v>8974</v>
      </c>
      <c r="AJ33" s="75">
        <f t="shared" si="4"/>
        <v>2727</v>
      </c>
      <c r="AK33" s="48">
        <f t="shared" si="6"/>
        <v>8974</v>
      </c>
      <c r="AL33" s="75">
        <f t="shared" si="7"/>
        <v>2727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1233</v>
      </c>
      <c r="E34" s="30">
        <v>1305</v>
      </c>
      <c r="F34" s="30">
        <v>1469</v>
      </c>
      <c r="G34" s="30">
        <v>1341</v>
      </c>
      <c r="H34" s="30">
        <v>241</v>
      </c>
      <c r="I34" s="30">
        <v>236</v>
      </c>
      <c r="J34" s="30">
        <v>255</v>
      </c>
      <c r="K34" s="30">
        <v>282</v>
      </c>
      <c r="L34" s="30">
        <v>296</v>
      </c>
      <c r="M34" s="30">
        <v>355</v>
      </c>
      <c r="N34" s="30">
        <v>361</v>
      </c>
      <c r="O34" s="30">
        <v>246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290</v>
      </c>
      <c r="AD34" s="30">
        <v>350</v>
      </c>
      <c r="AE34" s="30">
        <v>1427</v>
      </c>
      <c r="AF34" s="30">
        <v>1315</v>
      </c>
      <c r="AG34" s="30">
        <v>1071</v>
      </c>
      <c r="AH34" s="31"/>
      <c r="AI34" s="48">
        <f t="shared" si="3"/>
        <v>9401</v>
      </c>
      <c r="AJ34" s="75">
        <f t="shared" si="4"/>
        <v>2672</v>
      </c>
      <c r="AK34" s="48">
        <f t="shared" si="6"/>
        <v>9401</v>
      </c>
      <c r="AL34" s="75">
        <f t="shared" si="7"/>
        <v>2672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1215</v>
      </c>
      <c r="E35" s="30">
        <v>1267</v>
      </c>
      <c r="F35" s="30">
        <v>1341</v>
      </c>
      <c r="G35" s="30">
        <v>1290</v>
      </c>
      <c r="H35" s="30">
        <v>265</v>
      </c>
      <c r="I35" s="30">
        <v>91</v>
      </c>
      <c r="J35" s="30">
        <v>276</v>
      </c>
      <c r="K35" s="30">
        <v>273</v>
      </c>
      <c r="L35" s="30">
        <v>223</v>
      </c>
      <c r="M35" s="30">
        <v>337</v>
      </c>
      <c r="N35" s="30">
        <v>368</v>
      </c>
      <c r="O35" s="30">
        <v>274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202</v>
      </c>
      <c r="AD35" s="30">
        <v>370</v>
      </c>
      <c r="AE35" s="30">
        <v>1375</v>
      </c>
      <c r="AF35" s="30">
        <v>1240</v>
      </c>
      <c r="AG35" s="30">
        <v>1169</v>
      </c>
      <c r="AH35" s="31"/>
      <c r="AI35" s="48">
        <f t="shared" si="3"/>
        <v>8917</v>
      </c>
      <c r="AJ35" s="75">
        <f t="shared" si="4"/>
        <v>2659</v>
      </c>
      <c r="AK35" s="48">
        <f t="shared" si="6"/>
        <v>8917</v>
      </c>
      <c r="AL35" s="75">
        <f t="shared" si="7"/>
        <v>2659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1221</v>
      </c>
      <c r="E36" s="30">
        <v>1245</v>
      </c>
      <c r="F36" s="30">
        <v>1354</v>
      </c>
      <c r="G36" s="30">
        <v>1499</v>
      </c>
      <c r="H36" s="30">
        <v>312</v>
      </c>
      <c r="I36" s="30">
        <v>322</v>
      </c>
      <c r="J36" s="30">
        <v>274</v>
      </c>
      <c r="K36" s="30">
        <v>320</v>
      </c>
      <c r="L36" s="30">
        <v>154</v>
      </c>
      <c r="M36" s="30">
        <v>257</v>
      </c>
      <c r="N36" s="30">
        <v>258</v>
      </c>
      <c r="O36" s="30">
        <v>313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154</v>
      </c>
      <c r="AD36" s="30">
        <v>349</v>
      </c>
      <c r="AE36" s="30">
        <v>1468</v>
      </c>
      <c r="AF36" s="30">
        <v>1281</v>
      </c>
      <c r="AG36" s="30">
        <v>1264</v>
      </c>
      <c r="AH36" s="31"/>
      <c r="AI36" s="48">
        <f t="shared" si="3"/>
        <v>9382</v>
      </c>
      <c r="AJ36" s="75">
        <f t="shared" si="4"/>
        <v>2663</v>
      </c>
      <c r="AK36" s="48">
        <f t="shared" si="6"/>
        <v>9382</v>
      </c>
      <c r="AL36" s="75">
        <f t="shared" si="7"/>
        <v>2663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1389</v>
      </c>
      <c r="E37" s="30">
        <v>1259</v>
      </c>
      <c r="F37" s="30">
        <v>1310</v>
      </c>
      <c r="G37" s="30">
        <v>1509</v>
      </c>
      <c r="H37" s="30">
        <v>335</v>
      </c>
      <c r="I37" s="30">
        <v>204</v>
      </c>
      <c r="J37" s="30">
        <v>265</v>
      </c>
      <c r="K37" s="30">
        <v>309</v>
      </c>
      <c r="L37" s="30">
        <v>248</v>
      </c>
      <c r="M37" s="30">
        <v>302</v>
      </c>
      <c r="N37" s="30">
        <v>237</v>
      </c>
      <c r="O37" s="30">
        <v>376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330</v>
      </c>
      <c r="AD37" s="30">
        <v>414</v>
      </c>
      <c r="AE37" s="30">
        <v>1306</v>
      </c>
      <c r="AF37" s="30">
        <v>1425</v>
      </c>
      <c r="AG37" s="30">
        <v>1227</v>
      </c>
      <c r="AH37" s="31"/>
      <c r="AI37" s="48">
        <f t="shared" si="3"/>
        <v>9711</v>
      </c>
      <c r="AJ37" s="75">
        <f t="shared" si="4"/>
        <v>2734</v>
      </c>
      <c r="AK37" s="48">
        <f t="shared" si="6"/>
        <v>9711</v>
      </c>
      <c r="AL37" s="75">
        <f t="shared" si="7"/>
        <v>2734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1301</v>
      </c>
      <c r="E38" s="30">
        <v>1187</v>
      </c>
      <c r="F38" s="30">
        <v>1357</v>
      </c>
      <c r="G38" s="30">
        <v>1265</v>
      </c>
      <c r="H38" s="30">
        <v>256</v>
      </c>
      <c r="I38" s="30">
        <v>108</v>
      </c>
      <c r="J38" s="30">
        <v>171</v>
      </c>
      <c r="K38" s="30">
        <v>274</v>
      </c>
      <c r="L38" s="30">
        <v>287</v>
      </c>
      <c r="M38" s="30">
        <v>226</v>
      </c>
      <c r="N38" s="30">
        <v>365</v>
      </c>
      <c r="O38" s="30">
        <v>287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324</v>
      </c>
      <c r="AD38" s="30">
        <v>336</v>
      </c>
      <c r="AE38" s="30">
        <v>1165</v>
      </c>
      <c r="AF38" s="30">
        <v>1501</v>
      </c>
      <c r="AG38" s="30">
        <v>1191</v>
      </c>
      <c r="AH38" s="31"/>
      <c r="AI38" s="48">
        <f t="shared" si="3"/>
        <v>8936</v>
      </c>
      <c r="AJ38" s="75">
        <f t="shared" si="4"/>
        <v>2665</v>
      </c>
      <c r="AK38" s="48">
        <f t="shared" si="6"/>
        <v>8936</v>
      </c>
      <c r="AL38" s="75">
        <f t="shared" si="7"/>
        <v>2665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1357</v>
      </c>
      <c r="E39" s="30">
        <v>1285</v>
      </c>
      <c r="F39" s="30">
        <v>1405</v>
      </c>
      <c r="G39" s="30">
        <v>1364</v>
      </c>
      <c r="H39" s="30">
        <v>193</v>
      </c>
      <c r="I39" s="30">
        <v>46</v>
      </c>
      <c r="J39" s="30">
        <v>251</v>
      </c>
      <c r="K39" s="30">
        <v>280</v>
      </c>
      <c r="L39" s="30">
        <v>321</v>
      </c>
      <c r="M39" s="30">
        <v>245</v>
      </c>
      <c r="N39" s="30">
        <v>333</v>
      </c>
      <c r="O39" s="30">
        <v>200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330</v>
      </c>
      <c r="AD39" s="30">
        <v>606</v>
      </c>
      <c r="AE39" s="30">
        <v>1072</v>
      </c>
      <c r="AF39" s="30">
        <v>1538</v>
      </c>
      <c r="AG39" s="30">
        <v>1282</v>
      </c>
      <c r="AH39" s="31"/>
      <c r="AI39" s="48">
        <f t="shared" si="3"/>
        <v>9220</v>
      </c>
      <c r="AJ39" s="75">
        <f t="shared" si="4"/>
        <v>2888</v>
      </c>
      <c r="AK39" s="48">
        <f t="shared" si="6"/>
        <v>9220</v>
      </c>
      <c r="AL39" s="75">
        <f t="shared" si="7"/>
        <v>2888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1477</v>
      </c>
      <c r="E40" s="30">
        <v>1305</v>
      </c>
      <c r="F40" s="30">
        <v>1367</v>
      </c>
      <c r="G40" s="30">
        <v>1386</v>
      </c>
      <c r="H40" s="30">
        <v>261</v>
      </c>
      <c r="I40" s="30">
        <v>112</v>
      </c>
      <c r="J40" s="30">
        <v>194</v>
      </c>
      <c r="K40" s="30">
        <v>261</v>
      </c>
      <c r="L40" s="30">
        <v>338</v>
      </c>
      <c r="M40" s="30">
        <v>259</v>
      </c>
      <c r="N40" s="30">
        <v>347</v>
      </c>
      <c r="O40" s="30">
        <v>310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239</v>
      </c>
      <c r="AD40" s="30">
        <v>925</v>
      </c>
      <c r="AE40" s="30">
        <v>1248</v>
      </c>
      <c r="AF40" s="30">
        <v>1441</v>
      </c>
      <c r="AG40" s="30">
        <v>1295</v>
      </c>
      <c r="AH40" s="31"/>
      <c r="AI40" s="48">
        <f t="shared" si="3"/>
        <v>9827</v>
      </c>
      <c r="AJ40" s="75">
        <f t="shared" si="4"/>
        <v>2938</v>
      </c>
      <c r="AK40" s="48">
        <f t="shared" si="6"/>
        <v>9827</v>
      </c>
      <c r="AL40" s="75">
        <f t="shared" si="7"/>
        <v>2938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1248</v>
      </c>
      <c r="E41" s="30">
        <v>1105</v>
      </c>
      <c r="F41" s="30">
        <v>1210</v>
      </c>
      <c r="G41" s="30">
        <v>1294</v>
      </c>
      <c r="H41" s="30">
        <v>239</v>
      </c>
      <c r="I41" s="30">
        <v>71</v>
      </c>
      <c r="J41" s="30">
        <v>241</v>
      </c>
      <c r="K41" s="30">
        <v>396</v>
      </c>
      <c r="L41" s="30">
        <v>347</v>
      </c>
      <c r="M41" s="30">
        <v>224</v>
      </c>
      <c r="N41" s="30">
        <v>310</v>
      </c>
      <c r="O41" s="30">
        <v>286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201</v>
      </c>
      <c r="AC41" s="30">
        <v>279</v>
      </c>
      <c r="AD41" s="30">
        <v>1021</v>
      </c>
      <c r="AE41" s="30">
        <v>1322</v>
      </c>
      <c r="AF41" s="30">
        <v>1386</v>
      </c>
      <c r="AG41" s="30">
        <v>1224</v>
      </c>
      <c r="AH41" s="31"/>
      <c r="AI41" s="48">
        <f t="shared" si="3"/>
        <v>9728</v>
      </c>
      <c r="AJ41" s="75">
        <f t="shared" si="4"/>
        <v>2676</v>
      </c>
      <c r="AK41" s="48">
        <f t="shared" si="6"/>
        <v>9728</v>
      </c>
      <c r="AL41" s="75">
        <f t="shared" si="7"/>
        <v>2676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1271</v>
      </c>
      <c r="E42" s="30">
        <v>1076</v>
      </c>
      <c r="F42" s="30">
        <v>1292</v>
      </c>
      <c r="G42" s="30">
        <v>1400</v>
      </c>
      <c r="H42" s="30">
        <v>273</v>
      </c>
      <c r="I42" s="30">
        <v>249</v>
      </c>
      <c r="J42" s="30">
        <v>292</v>
      </c>
      <c r="K42" s="30">
        <v>289</v>
      </c>
      <c r="L42" s="30">
        <v>211</v>
      </c>
      <c r="M42" s="30">
        <v>287</v>
      </c>
      <c r="N42" s="30">
        <v>378</v>
      </c>
      <c r="O42" s="30">
        <v>367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252</v>
      </c>
      <c r="AC42" s="30">
        <v>156</v>
      </c>
      <c r="AD42" s="30">
        <v>1032</v>
      </c>
      <c r="AE42" s="30">
        <v>1277</v>
      </c>
      <c r="AF42" s="30">
        <v>1300</v>
      </c>
      <c r="AG42" s="30">
        <v>1175</v>
      </c>
      <c r="AH42" s="31"/>
      <c r="AI42" s="48">
        <f t="shared" si="3"/>
        <v>10115</v>
      </c>
      <c r="AJ42" s="75">
        <f t="shared" si="4"/>
        <v>2462</v>
      </c>
      <c r="AK42" s="48">
        <f t="shared" si="6"/>
        <v>10115</v>
      </c>
      <c r="AL42" s="75">
        <f t="shared" si="7"/>
        <v>2462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1395</v>
      </c>
      <c r="E43" s="30">
        <v>1268</v>
      </c>
      <c r="F43" s="30">
        <v>1345</v>
      </c>
      <c r="G43" s="30">
        <v>1348</v>
      </c>
      <c r="H43" s="30">
        <v>333</v>
      </c>
      <c r="I43" s="30">
        <v>276</v>
      </c>
      <c r="J43" s="30">
        <v>245</v>
      </c>
      <c r="K43" s="30">
        <v>285</v>
      </c>
      <c r="L43" s="30">
        <v>339</v>
      </c>
      <c r="M43" s="30">
        <v>348</v>
      </c>
      <c r="N43" s="30">
        <v>376</v>
      </c>
      <c r="O43" s="30">
        <v>338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270</v>
      </c>
      <c r="AC43" s="30">
        <v>165</v>
      </c>
      <c r="AD43" s="30">
        <v>1264</v>
      </c>
      <c r="AE43" s="30">
        <v>1471</v>
      </c>
      <c r="AF43" s="30">
        <v>1409</v>
      </c>
      <c r="AG43" s="30">
        <v>1427</v>
      </c>
      <c r="AH43" s="31"/>
      <c r="AI43" s="48">
        <f t="shared" si="3"/>
        <v>10868</v>
      </c>
      <c r="AJ43" s="75">
        <f t="shared" si="4"/>
        <v>3034</v>
      </c>
      <c r="AK43" s="48">
        <f t="shared" si="6"/>
        <v>10868</v>
      </c>
      <c r="AL43" s="75">
        <f t="shared" si="7"/>
        <v>3034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1342</v>
      </c>
      <c r="E44" s="30">
        <v>1257</v>
      </c>
      <c r="F44" s="30">
        <v>1425</v>
      </c>
      <c r="G44" s="30">
        <v>1206</v>
      </c>
      <c r="H44" s="30">
        <v>366</v>
      </c>
      <c r="I44" s="30">
        <v>334</v>
      </c>
      <c r="J44" s="30">
        <v>340</v>
      </c>
      <c r="K44" s="30">
        <v>341</v>
      </c>
      <c r="L44" s="30">
        <v>343</v>
      </c>
      <c r="M44" s="30">
        <v>363</v>
      </c>
      <c r="N44" s="30">
        <v>416</v>
      </c>
      <c r="O44" s="30">
        <v>376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304</v>
      </c>
      <c r="AC44" s="30">
        <v>208</v>
      </c>
      <c r="AD44" s="30">
        <v>1404</v>
      </c>
      <c r="AE44" s="30">
        <v>1529</v>
      </c>
      <c r="AF44" s="30">
        <v>1451</v>
      </c>
      <c r="AG44" s="30">
        <v>1361</v>
      </c>
      <c r="AH44" s="31"/>
      <c r="AI44" s="48">
        <f t="shared" si="3"/>
        <v>11405</v>
      </c>
      <c r="AJ44" s="75">
        <f t="shared" si="4"/>
        <v>2961</v>
      </c>
      <c r="AK44" s="48">
        <f t="shared" si="6"/>
        <v>11405</v>
      </c>
      <c r="AL44" s="75">
        <f t="shared" si="7"/>
        <v>2961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1359</v>
      </c>
      <c r="E45" s="30">
        <v>1129</v>
      </c>
      <c r="F45" s="30">
        <v>1267</v>
      </c>
      <c r="G45" s="30">
        <v>1408</v>
      </c>
      <c r="H45" s="30">
        <v>309</v>
      </c>
      <c r="I45" s="30">
        <v>371</v>
      </c>
      <c r="J45" s="30">
        <v>302</v>
      </c>
      <c r="K45" s="30">
        <v>298</v>
      </c>
      <c r="L45" s="30">
        <v>353</v>
      </c>
      <c r="M45" s="30">
        <v>277</v>
      </c>
      <c r="N45" s="30">
        <v>375</v>
      </c>
      <c r="O45" s="30">
        <v>388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347</v>
      </c>
      <c r="AC45" s="30">
        <v>370</v>
      </c>
      <c r="AD45" s="30">
        <v>1426</v>
      </c>
      <c r="AE45" s="30">
        <v>1495</v>
      </c>
      <c r="AF45" s="30">
        <v>1425</v>
      </c>
      <c r="AG45" s="30">
        <v>1393</v>
      </c>
      <c r="AH45" s="31"/>
      <c r="AI45" s="48">
        <f t="shared" si="3"/>
        <v>11417</v>
      </c>
      <c r="AJ45" s="75">
        <f t="shared" si="4"/>
        <v>2875</v>
      </c>
      <c r="AK45" s="48">
        <f t="shared" si="6"/>
        <v>11417</v>
      </c>
      <c r="AL45" s="75">
        <f t="shared" si="7"/>
        <v>2875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1326</v>
      </c>
      <c r="E46" s="30">
        <v>1140</v>
      </c>
      <c r="F46" s="30">
        <v>1365</v>
      </c>
      <c r="G46" s="30">
        <v>1402</v>
      </c>
      <c r="H46" s="30">
        <v>362</v>
      </c>
      <c r="I46" s="30">
        <v>373</v>
      </c>
      <c r="J46" s="30">
        <v>301</v>
      </c>
      <c r="K46" s="30">
        <v>294</v>
      </c>
      <c r="L46" s="30">
        <v>349</v>
      </c>
      <c r="M46" s="30">
        <v>307</v>
      </c>
      <c r="N46" s="30">
        <v>340</v>
      </c>
      <c r="O46" s="30">
        <v>381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338</v>
      </c>
      <c r="AC46" s="30">
        <v>312</v>
      </c>
      <c r="AD46" s="30">
        <v>1375</v>
      </c>
      <c r="AE46" s="30">
        <v>1498</v>
      </c>
      <c r="AF46" s="30">
        <v>1532</v>
      </c>
      <c r="AG46" s="30">
        <v>1389</v>
      </c>
      <c r="AH46" s="31"/>
      <c r="AI46" s="48">
        <f t="shared" si="3"/>
        <v>11506</v>
      </c>
      <c r="AJ46" s="75">
        <f t="shared" si="4"/>
        <v>2878</v>
      </c>
      <c r="AK46" s="48">
        <f t="shared" si="6"/>
        <v>11506</v>
      </c>
      <c r="AL46" s="75">
        <f t="shared" si="7"/>
        <v>2878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1300</v>
      </c>
      <c r="E47" s="30">
        <v>1049</v>
      </c>
      <c r="F47" s="30">
        <v>1405</v>
      </c>
      <c r="G47" s="30">
        <v>1424</v>
      </c>
      <c r="H47" s="30">
        <v>330</v>
      </c>
      <c r="I47" s="30">
        <v>298</v>
      </c>
      <c r="J47" s="30">
        <v>158</v>
      </c>
      <c r="K47" s="30">
        <v>347</v>
      </c>
      <c r="L47" s="30">
        <v>317</v>
      </c>
      <c r="M47" s="30">
        <v>304</v>
      </c>
      <c r="N47" s="30">
        <v>305</v>
      </c>
      <c r="O47" s="30">
        <v>379</v>
      </c>
      <c r="P47" s="30">
        <v>0</v>
      </c>
      <c r="Q47" s="30">
        <v>0</v>
      </c>
      <c r="R47" s="30">
        <v>0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334</v>
      </c>
      <c r="AC47" s="30">
        <v>309</v>
      </c>
      <c r="AD47" s="30">
        <v>1296</v>
      </c>
      <c r="AE47" s="30">
        <v>1434</v>
      </c>
      <c r="AF47" s="30">
        <v>1523</v>
      </c>
      <c r="AG47" s="30">
        <v>1409</v>
      </c>
      <c r="AH47" s="31"/>
      <c r="AI47" s="48">
        <f t="shared" si="3"/>
        <v>11146</v>
      </c>
      <c r="AJ47" s="75">
        <f t="shared" si="4"/>
        <v>2775</v>
      </c>
      <c r="AK47" s="48">
        <f t="shared" si="6"/>
        <v>11146</v>
      </c>
      <c r="AL47" s="75">
        <f t="shared" si="7"/>
        <v>2775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1206</v>
      </c>
      <c r="E48" s="30">
        <v>1228</v>
      </c>
      <c r="F48" s="30">
        <v>1334</v>
      </c>
      <c r="G48" s="30">
        <v>1372</v>
      </c>
      <c r="H48" s="30">
        <v>240</v>
      </c>
      <c r="I48" s="30">
        <v>295</v>
      </c>
      <c r="J48" s="30">
        <v>251</v>
      </c>
      <c r="K48" s="30">
        <v>242</v>
      </c>
      <c r="L48" s="30">
        <v>335</v>
      </c>
      <c r="M48" s="30">
        <v>275</v>
      </c>
      <c r="N48" s="30">
        <v>307</v>
      </c>
      <c r="O48" s="30">
        <v>396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325</v>
      </c>
      <c r="AC48" s="30">
        <v>341</v>
      </c>
      <c r="AD48" s="30">
        <v>1336</v>
      </c>
      <c r="AE48" s="30">
        <v>1482</v>
      </c>
      <c r="AF48" s="30">
        <v>1470</v>
      </c>
      <c r="AG48" s="30">
        <v>1477</v>
      </c>
      <c r="AH48" s="31"/>
      <c r="AI48" s="48">
        <f t="shared" si="3"/>
        <v>10872</v>
      </c>
      <c r="AJ48" s="75">
        <f t="shared" si="4"/>
        <v>3040</v>
      </c>
      <c r="AK48" s="48">
        <f t="shared" si="6"/>
        <v>10872</v>
      </c>
      <c r="AL48" s="75">
        <f t="shared" si="7"/>
        <v>3040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1263</v>
      </c>
      <c r="E49" s="30">
        <v>1436</v>
      </c>
      <c r="F49" s="30">
        <v>1426</v>
      </c>
      <c r="G49" s="30">
        <v>1440</v>
      </c>
      <c r="H49" s="30">
        <v>326</v>
      </c>
      <c r="I49" s="30">
        <v>303</v>
      </c>
      <c r="J49" s="30">
        <v>257</v>
      </c>
      <c r="K49" s="30">
        <v>278</v>
      </c>
      <c r="L49" s="30">
        <v>346</v>
      </c>
      <c r="M49" s="30">
        <v>304</v>
      </c>
      <c r="N49" s="30">
        <v>332</v>
      </c>
      <c r="O49" s="30">
        <v>399</v>
      </c>
      <c r="P49" s="30">
        <v>0</v>
      </c>
      <c r="Q49" s="30">
        <v>0</v>
      </c>
      <c r="R49" s="30">
        <v>0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313</v>
      </c>
      <c r="AC49" s="30">
        <v>354</v>
      </c>
      <c r="AD49" s="30">
        <v>1361</v>
      </c>
      <c r="AE49" s="30">
        <v>1516</v>
      </c>
      <c r="AF49" s="30">
        <v>1555</v>
      </c>
      <c r="AG49" s="30">
        <v>1498</v>
      </c>
      <c r="AH49" s="31"/>
      <c r="AI49" s="48">
        <f t="shared" si="3"/>
        <v>11427</v>
      </c>
      <c r="AJ49" s="75">
        <f t="shared" si="4"/>
        <v>3280</v>
      </c>
      <c r="AK49" s="48">
        <f t="shared" si="6"/>
        <v>11427</v>
      </c>
      <c r="AL49" s="75">
        <f t="shared" si="7"/>
        <v>3280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1299</v>
      </c>
      <c r="E50" s="30">
        <v>1413</v>
      </c>
      <c r="F50" s="30">
        <v>1334</v>
      </c>
      <c r="G50" s="30">
        <v>1365</v>
      </c>
      <c r="H50" s="30">
        <v>296</v>
      </c>
      <c r="I50" s="30">
        <v>277</v>
      </c>
      <c r="J50" s="30">
        <v>268</v>
      </c>
      <c r="K50" s="30">
        <v>319</v>
      </c>
      <c r="L50" s="30">
        <v>311</v>
      </c>
      <c r="M50" s="30">
        <v>347</v>
      </c>
      <c r="N50" s="30">
        <v>272</v>
      </c>
      <c r="O50" s="30">
        <v>410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310</v>
      </c>
      <c r="AC50" s="30">
        <v>338</v>
      </c>
      <c r="AD50" s="30">
        <v>1280</v>
      </c>
      <c r="AE50" s="30">
        <v>1469</v>
      </c>
      <c r="AF50" s="30">
        <v>1552</v>
      </c>
      <c r="AG50" s="30">
        <v>1514</v>
      </c>
      <c r="AH50" s="31"/>
      <c r="AI50" s="48">
        <f t="shared" si="3"/>
        <v>11136</v>
      </c>
      <c r="AJ50" s="75">
        <f t="shared" si="4"/>
        <v>3238</v>
      </c>
      <c r="AK50" s="48">
        <f t="shared" si="6"/>
        <v>11136</v>
      </c>
      <c r="AL50" s="75">
        <f t="shared" si="7"/>
        <v>3238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1239</v>
      </c>
      <c r="E51" s="30">
        <v>1353</v>
      </c>
      <c r="F51" s="30">
        <v>1463</v>
      </c>
      <c r="G51" s="30">
        <v>1335</v>
      </c>
      <c r="H51" s="30">
        <v>330</v>
      </c>
      <c r="I51" s="30">
        <v>307</v>
      </c>
      <c r="J51" s="30">
        <v>230</v>
      </c>
      <c r="K51" s="30">
        <v>354</v>
      </c>
      <c r="L51" s="30">
        <v>281</v>
      </c>
      <c r="M51" s="30">
        <v>293</v>
      </c>
      <c r="N51" s="30">
        <v>317</v>
      </c>
      <c r="O51" s="30">
        <v>351</v>
      </c>
      <c r="P51" s="30">
        <v>0</v>
      </c>
      <c r="Q51" s="30">
        <v>0</v>
      </c>
      <c r="R51" s="30">
        <v>0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288</v>
      </c>
      <c r="AC51" s="30">
        <v>307</v>
      </c>
      <c r="AD51" s="30">
        <v>1195</v>
      </c>
      <c r="AE51" s="30">
        <v>1531</v>
      </c>
      <c r="AF51" s="30">
        <v>1524</v>
      </c>
      <c r="AG51" s="30">
        <v>1494</v>
      </c>
      <c r="AH51" s="31"/>
      <c r="AI51" s="48">
        <f t="shared" si="3"/>
        <v>11064</v>
      </c>
      <c r="AJ51" s="75">
        <f t="shared" si="4"/>
        <v>3128</v>
      </c>
      <c r="AK51" s="48">
        <f t="shared" si="6"/>
        <v>11064</v>
      </c>
      <c r="AL51" s="75">
        <f t="shared" si="7"/>
        <v>3128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1317</v>
      </c>
      <c r="E52" s="30">
        <v>1319</v>
      </c>
      <c r="F52" s="30">
        <v>1355</v>
      </c>
      <c r="G52" s="30">
        <v>1418</v>
      </c>
      <c r="H52" s="30">
        <v>312</v>
      </c>
      <c r="I52" s="30">
        <v>277</v>
      </c>
      <c r="J52" s="30">
        <v>235</v>
      </c>
      <c r="K52" s="30">
        <v>321</v>
      </c>
      <c r="L52" s="30">
        <v>294</v>
      </c>
      <c r="M52" s="30">
        <v>378</v>
      </c>
      <c r="N52" s="30">
        <v>315</v>
      </c>
      <c r="O52" s="30">
        <v>337</v>
      </c>
      <c r="P52" s="30">
        <v>0</v>
      </c>
      <c r="Q52" s="30">
        <v>0</v>
      </c>
      <c r="R52" s="30">
        <v>0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307</v>
      </c>
      <c r="AC52" s="30">
        <v>348</v>
      </c>
      <c r="AD52" s="30">
        <v>1378</v>
      </c>
      <c r="AE52" s="30">
        <v>1517</v>
      </c>
      <c r="AF52" s="30">
        <v>1521</v>
      </c>
      <c r="AG52" s="30">
        <v>1469</v>
      </c>
      <c r="AH52" s="31"/>
      <c r="AI52" s="48">
        <f t="shared" si="3"/>
        <v>11336</v>
      </c>
      <c r="AJ52" s="75">
        <f t="shared" si="4"/>
        <v>3082</v>
      </c>
      <c r="AK52" s="48">
        <f t="shared" si="6"/>
        <v>11336</v>
      </c>
      <c r="AL52" s="75">
        <f t="shared" si="7"/>
        <v>3082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1153</v>
      </c>
      <c r="E53" s="30">
        <v>1215</v>
      </c>
      <c r="F53" s="30">
        <v>1209</v>
      </c>
      <c r="G53" s="30">
        <v>1311</v>
      </c>
      <c r="H53" s="30">
        <v>268</v>
      </c>
      <c r="I53" s="30">
        <v>272</v>
      </c>
      <c r="J53" s="30">
        <v>178</v>
      </c>
      <c r="K53" s="30">
        <v>217</v>
      </c>
      <c r="L53" s="30">
        <v>282</v>
      </c>
      <c r="M53" s="30">
        <v>213</v>
      </c>
      <c r="N53" s="30">
        <v>236</v>
      </c>
      <c r="O53" s="30">
        <v>298</v>
      </c>
      <c r="P53" s="30">
        <v>0</v>
      </c>
      <c r="Q53" s="30">
        <v>0</v>
      </c>
      <c r="R53" s="30">
        <v>0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298</v>
      </c>
      <c r="AC53" s="30">
        <v>308</v>
      </c>
      <c r="AD53" s="30">
        <v>1224</v>
      </c>
      <c r="AE53" s="30">
        <v>1455</v>
      </c>
      <c r="AF53" s="30">
        <v>1410</v>
      </c>
      <c r="AG53" s="30">
        <v>1415</v>
      </c>
      <c r="AH53" s="31"/>
      <c r="AI53" s="48">
        <f t="shared" si="3"/>
        <v>10050</v>
      </c>
      <c r="AJ53" s="75">
        <f t="shared" si="4"/>
        <v>2912</v>
      </c>
      <c r="AK53" s="48">
        <f t="shared" si="6"/>
        <v>10050</v>
      </c>
      <c r="AL53" s="75">
        <f t="shared" si="7"/>
        <v>2912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1153</v>
      </c>
      <c r="E54" s="30">
        <v>1206</v>
      </c>
      <c r="F54" s="30">
        <v>1134</v>
      </c>
      <c r="G54" s="30">
        <v>1354</v>
      </c>
      <c r="H54" s="30">
        <v>182</v>
      </c>
      <c r="I54" s="30">
        <v>187</v>
      </c>
      <c r="J54" s="30">
        <v>144</v>
      </c>
      <c r="K54" s="30">
        <v>135</v>
      </c>
      <c r="L54" s="30">
        <v>310</v>
      </c>
      <c r="M54" s="30">
        <v>183</v>
      </c>
      <c r="N54" s="30">
        <v>209</v>
      </c>
      <c r="O54" s="30">
        <v>225</v>
      </c>
      <c r="P54" s="30">
        <v>0</v>
      </c>
      <c r="Q54" s="30">
        <v>0</v>
      </c>
      <c r="R54" s="30">
        <v>0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236</v>
      </c>
      <c r="AC54" s="30">
        <v>244</v>
      </c>
      <c r="AD54" s="30">
        <v>1130</v>
      </c>
      <c r="AE54" s="30">
        <v>1278</v>
      </c>
      <c r="AF54" s="30">
        <v>1436</v>
      </c>
      <c r="AG54" s="30">
        <v>1336</v>
      </c>
      <c r="AH54" s="31"/>
      <c r="AI54" s="48">
        <f t="shared" si="3"/>
        <v>9230</v>
      </c>
      <c r="AJ54" s="75">
        <f t="shared" si="4"/>
        <v>2852</v>
      </c>
      <c r="AK54" s="48">
        <f>SUM(D54:AH54)-AJ54</f>
        <v>9230</v>
      </c>
      <c r="AL54" s="75">
        <f t="shared" si="7"/>
        <v>2852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1324</v>
      </c>
      <c r="E55" s="30">
        <v>1440</v>
      </c>
      <c r="F55" s="30">
        <v>1315</v>
      </c>
      <c r="G55" s="30">
        <v>1225</v>
      </c>
      <c r="H55" s="30">
        <v>327</v>
      </c>
      <c r="I55" s="30">
        <v>319</v>
      </c>
      <c r="J55" s="30">
        <v>267</v>
      </c>
      <c r="K55" s="30">
        <v>233</v>
      </c>
      <c r="L55" s="30">
        <v>313</v>
      </c>
      <c r="M55" s="30">
        <v>327</v>
      </c>
      <c r="N55" s="30">
        <v>312</v>
      </c>
      <c r="O55" s="30">
        <v>365</v>
      </c>
      <c r="P55" s="30">
        <v>0</v>
      </c>
      <c r="Q55" s="30">
        <v>0</v>
      </c>
      <c r="R55" s="30">
        <v>0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278</v>
      </c>
      <c r="AC55" s="30">
        <v>159</v>
      </c>
      <c r="AD55" s="30">
        <v>1210</v>
      </c>
      <c r="AE55" s="30">
        <v>1483</v>
      </c>
      <c r="AF55" s="30">
        <v>1588</v>
      </c>
      <c r="AG55" s="30">
        <v>1388</v>
      </c>
      <c r="AH55" s="31"/>
      <c r="AI55" s="48">
        <f t="shared" si="3"/>
        <v>10732</v>
      </c>
      <c r="AJ55" s="75">
        <f t="shared" si="4"/>
        <v>3141</v>
      </c>
      <c r="AL55" s="48">
        <f t="shared" ref="AL55:AL58" si="8">SUM(D55:AH55)</f>
        <v>13873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1315</v>
      </c>
      <c r="E56" s="30">
        <v>1540</v>
      </c>
      <c r="F56" s="30">
        <v>1377</v>
      </c>
      <c r="G56" s="30">
        <v>660</v>
      </c>
      <c r="H56" s="30">
        <v>326</v>
      </c>
      <c r="I56" s="30">
        <v>281</v>
      </c>
      <c r="J56" s="30">
        <v>320</v>
      </c>
      <c r="K56" s="30">
        <v>289</v>
      </c>
      <c r="L56" s="30">
        <v>372</v>
      </c>
      <c r="M56" s="30">
        <v>283</v>
      </c>
      <c r="N56" s="30">
        <v>383</v>
      </c>
      <c r="O56" s="30">
        <v>400</v>
      </c>
      <c r="P56" s="30">
        <v>0</v>
      </c>
      <c r="Q56" s="30">
        <v>0</v>
      </c>
      <c r="R56" s="30">
        <v>0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372</v>
      </c>
      <c r="AC56" s="30">
        <v>277</v>
      </c>
      <c r="AD56" s="30">
        <v>1256</v>
      </c>
      <c r="AE56" s="30">
        <v>1498</v>
      </c>
      <c r="AF56" s="30">
        <v>1490</v>
      </c>
      <c r="AG56" s="30">
        <v>1431</v>
      </c>
      <c r="AH56" s="31"/>
      <c r="AI56" s="48">
        <f t="shared" si="3"/>
        <v>10527</v>
      </c>
      <c r="AJ56" s="75">
        <f t="shared" si="4"/>
        <v>3343</v>
      </c>
      <c r="AL56" s="48">
        <f t="shared" si="8"/>
        <v>13870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1270</v>
      </c>
      <c r="E57" s="30">
        <v>1447</v>
      </c>
      <c r="F57" s="30">
        <v>1375</v>
      </c>
      <c r="G57" s="30">
        <v>577</v>
      </c>
      <c r="H57" s="30">
        <v>324</v>
      </c>
      <c r="I57" s="30">
        <v>324</v>
      </c>
      <c r="J57" s="30">
        <v>287</v>
      </c>
      <c r="K57" s="30">
        <v>271</v>
      </c>
      <c r="L57" s="30">
        <v>378</v>
      </c>
      <c r="M57" s="30">
        <v>346</v>
      </c>
      <c r="N57" s="30">
        <v>365</v>
      </c>
      <c r="O57" s="30">
        <v>371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391</v>
      </c>
      <c r="AC57" s="30">
        <v>332</v>
      </c>
      <c r="AD57" s="30">
        <v>1264</v>
      </c>
      <c r="AE57" s="30">
        <v>1422</v>
      </c>
      <c r="AF57" s="30">
        <v>1379</v>
      </c>
      <c r="AG57" s="30">
        <v>1489</v>
      </c>
      <c r="AH57" s="31"/>
      <c r="AI57" s="48">
        <f t="shared" si="3"/>
        <v>10298</v>
      </c>
      <c r="AJ57" s="75">
        <f t="shared" si="4"/>
        <v>3314</v>
      </c>
      <c r="AL57" s="48">
        <f t="shared" si="8"/>
        <v>13612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1292</v>
      </c>
      <c r="E58" s="34">
        <v>1370</v>
      </c>
      <c r="F58" s="34">
        <v>1291</v>
      </c>
      <c r="G58" s="34">
        <v>604</v>
      </c>
      <c r="H58" s="34">
        <v>297</v>
      </c>
      <c r="I58" s="34">
        <v>307</v>
      </c>
      <c r="J58" s="34">
        <v>346</v>
      </c>
      <c r="K58" s="34">
        <v>258</v>
      </c>
      <c r="L58" s="34">
        <v>376</v>
      </c>
      <c r="M58" s="34">
        <v>338</v>
      </c>
      <c r="N58" s="34">
        <v>347</v>
      </c>
      <c r="O58" s="34">
        <v>381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370</v>
      </c>
      <c r="AC58" s="34">
        <v>255</v>
      </c>
      <c r="AD58" s="34">
        <v>1399</v>
      </c>
      <c r="AE58" s="34">
        <v>1358</v>
      </c>
      <c r="AF58" s="34">
        <v>1366</v>
      </c>
      <c r="AG58" s="34">
        <v>1472</v>
      </c>
      <c r="AH58" s="35"/>
      <c r="AI58" s="48">
        <f t="shared" si="3"/>
        <v>10209</v>
      </c>
      <c r="AJ58" s="75">
        <f t="shared" si="4"/>
        <v>3218</v>
      </c>
      <c r="AL58" s="48">
        <f t="shared" si="8"/>
        <v>13427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G59" si="9">SUM(D11:D58)</f>
        <v>60776</v>
      </c>
      <c r="E59" s="37">
        <f t="shared" si="9"/>
        <v>60995</v>
      </c>
      <c r="F59" s="37">
        <f t="shared" si="9"/>
        <v>65709</v>
      </c>
      <c r="G59" s="37">
        <f t="shared" si="9"/>
        <v>60428</v>
      </c>
      <c r="H59" s="37">
        <f t="shared" si="9"/>
        <v>14868</v>
      </c>
      <c r="I59" s="37">
        <f t="shared" si="9"/>
        <v>13125</v>
      </c>
      <c r="J59" s="37">
        <f t="shared" si="9"/>
        <v>13153</v>
      </c>
      <c r="K59" s="37">
        <f t="shared" si="9"/>
        <v>13674</v>
      </c>
      <c r="L59" s="37">
        <f t="shared" si="9"/>
        <v>14824</v>
      </c>
      <c r="M59" s="37">
        <f t="shared" si="9"/>
        <v>15174</v>
      </c>
      <c r="N59" s="37">
        <f t="shared" si="9"/>
        <v>15286</v>
      </c>
      <c r="O59" s="37">
        <f t="shared" si="9"/>
        <v>14844</v>
      </c>
      <c r="P59" s="37">
        <f t="shared" si="9"/>
        <v>5928</v>
      </c>
      <c r="Q59" s="37">
        <f t="shared" si="9"/>
        <v>0</v>
      </c>
      <c r="R59" s="37">
        <f t="shared" si="9"/>
        <v>0</v>
      </c>
      <c r="S59" s="37">
        <f t="shared" si="9"/>
        <v>0</v>
      </c>
      <c r="T59" s="37">
        <f t="shared" si="9"/>
        <v>0</v>
      </c>
      <c r="U59" s="37">
        <f t="shared" si="9"/>
        <v>0</v>
      </c>
      <c r="V59" s="37">
        <f t="shared" si="9"/>
        <v>0</v>
      </c>
      <c r="W59" s="37">
        <f t="shared" si="9"/>
        <v>0</v>
      </c>
      <c r="X59" s="37">
        <f t="shared" si="9"/>
        <v>0</v>
      </c>
      <c r="Y59" s="37">
        <f t="shared" si="9"/>
        <v>0</v>
      </c>
      <c r="Z59" s="37">
        <f t="shared" si="9"/>
        <v>0</v>
      </c>
      <c r="AA59" s="37">
        <f t="shared" si="9"/>
        <v>0</v>
      </c>
      <c r="AB59" s="37">
        <f t="shared" si="9"/>
        <v>5534</v>
      </c>
      <c r="AC59" s="37">
        <f t="shared" si="9"/>
        <v>15146</v>
      </c>
      <c r="AD59" s="37">
        <f t="shared" si="9"/>
        <v>32585</v>
      </c>
      <c r="AE59" s="37">
        <f t="shared" si="9"/>
        <v>67939</v>
      </c>
      <c r="AF59" s="37">
        <f t="shared" si="9"/>
        <v>69506</v>
      </c>
      <c r="AG59" s="37">
        <f t="shared" si="9"/>
        <v>64924</v>
      </c>
      <c r="AH59" s="38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9" priority="2" operator="containsText" text="日">
      <formula>NOT(ISERROR(SEARCH("日",D9)))</formula>
    </cfRule>
  </conditionalFormatting>
  <conditionalFormatting sqref="D10:AH10">
    <cfRule type="containsText" dxfId="18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N67"/>
  <sheetViews>
    <sheetView view="pageBreakPreview" topLeftCell="B2" zoomScale="40" zoomScaleNormal="70" zoomScaleSheetLayoutView="40" workbookViewId="0">
      <selection activeCell="D59" sqref="D59:AH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40" width="10.5" style="26" bestFit="1" customWidth="1"/>
    <col min="41" max="16384" width="9" style="1"/>
  </cols>
  <sheetData>
    <row r="1" spans="1:40" x14ac:dyDescent="0.4">
      <c r="AH1" s="2" t="s">
        <v>27</v>
      </c>
    </row>
    <row r="2" spans="1:40" x14ac:dyDescent="0.4">
      <c r="C2" s="3"/>
      <c r="D2" s="3"/>
      <c r="P2" s="4" t="s">
        <v>14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45474</v>
      </c>
      <c r="E8" s="9">
        <f t="shared" ref="E8:F8" si="0">IF(MONTH(D8+1)=MONTH(D8),D8+1," ")</f>
        <v>45475</v>
      </c>
      <c r="F8" s="9">
        <f t="shared" si="0"/>
        <v>45476</v>
      </c>
      <c r="G8" s="9">
        <f>IF(MONTH(F8+1)=MONTH(F8),F8+1," ")</f>
        <v>45477</v>
      </c>
      <c r="H8" s="9">
        <f t="shared" ref="H8:AH8" si="1">IF(MONTH(G8+1)=MONTH(G8),G8+1," ")</f>
        <v>45478</v>
      </c>
      <c r="I8" s="9">
        <f t="shared" si="1"/>
        <v>45479</v>
      </c>
      <c r="J8" s="9">
        <f t="shared" si="1"/>
        <v>45480</v>
      </c>
      <c r="K8" s="9">
        <f t="shared" si="1"/>
        <v>45481</v>
      </c>
      <c r="L8" s="9">
        <f t="shared" si="1"/>
        <v>45482</v>
      </c>
      <c r="M8" s="9">
        <f t="shared" si="1"/>
        <v>45483</v>
      </c>
      <c r="N8" s="9">
        <f t="shared" si="1"/>
        <v>45484</v>
      </c>
      <c r="O8" s="9">
        <f t="shared" si="1"/>
        <v>45485</v>
      </c>
      <c r="P8" s="9">
        <f t="shared" si="1"/>
        <v>45486</v>
      </c>
      <c r="Q8" s="9">
        <f t="shared" si="1"/>
        <v>45487</v>
      </c>
      <c r="R8" s="9">
        <f t="shared" si="1"/>
        <v>45488</v>
      </c>
      <c r="S8" s="9">
        <f t="shared" si="1"/>
        <v>45489</v>
      </c>
      <c r="T8" s="9">
        <f t="shared" si="1"/>
        <v>45490</v>
      </c>
      <c r="U8" s="9">
        <f t="shared" si="1"/>
        <v>45491</v>
      </c>
      <c r="V8" s="9">
        <f t="shared" si="1"/>
        <v>45492</v>
      </c>
      <c r="W8" s="9">
        <f t="shared" si="1"/>
        <v>45493</v>
      </c>
      <c r="X8" s="9">
        <f t="shared" si="1"/>
        <v>45494</v>
      </c>
      <c r="Y8" s="9">
        <f t="shared" si="1"/>
        <v>45495</v>
      </c>
      <c r="Z8" s="9">
        <f t="shared" si="1"/>
        <v>45496</v>
      </c>
      <c r="AA8" s="9">
        <f t="shared" si="1"/>
        <v>45497</v>
      </c>
      <c r="AB8" s="9">
        <f t="shared" si="1"/>
        <v>45498</v>
      </c>
      <c r="AC8" s="9">
        <f t="shared" si="1"/>
        <v>45499</v>
      </c>
      <c r="AD8" s="9">
        <f t="shared" si="1"/>
        <v>45500</v>
      </c>
      <c r="AE8" s="9">
        <f t="shared" si="1"/>
        <v>45501</v>
      </c>
      <c r="AF8" s="9">
        <f t="shared" si="1"/>
        <v>45502</v>
      </c>
      <c r="AG8" s="9">
        <f t="shared" si="1"/>
        <v>45503</v>
      </c>
      <c r="AH8" s="10">
        <f t="shared" si="1"/>
        <v>45504</v>
      </c>
    </row>
    <row r="9" spans="1:40" ht="20.100000000000001" customHeight="1" thickBot="1" x14ac:dyDescent="0.45">
      <c r="D9" s="51" t="str">
        <f t="shared" ref="D9" si="2">TEXT(D8,"aaa")</f>
        <v>月</v>
      </c>
      <c r="E9" s="52" t="str">
        <f t="shared" ref="E9" si="3">TEXT(E8,"aaa")</f>
        <v>火</v>
      </c>
      <c r="F9" s="52" t="str">
        <f t="shared" ref="F9" si="4">TEXT(F8,"aaa")</f>
        <v>水</v>
      </c>
      <c r="G9" s="52" t="str">
        <f t="shared" ref="G9" si="5">TEXT(G8,"aaa")</f>
        <v>木</v>
      </c>
      <c r="H9" s="52" t="str">
        <f t="shared" ref="H9" si="6">TEXT(H8,"aaa")</f>
        <v>金</v>
      </c>
      <c r="I9" s="52" t="str">
        <f t="shared" ref="I9" si="7">TEXT(I8,"aaa")</f>
        <v>土</v>
      </c>
      <c r="J9" s="52" t="str">
        <f t="shared" ref="J9" si="8">TEXT(J8,"aaa")</f>
        <v>日</v>
      </c>
      <c r="K9" s="52" t="str">
        <f t="shared" ref="K9" si="9">TEXT(K8,"aaa")</f>
        <v>月</v>
      </c>
      <c r="L9" s="52" t="str">
        <f t="shared" ref="L9" si="10">TEXT(L8,"aaa")</f>
        <v>火</v>
      </c>
      <c r="M9" s="52" t="str">
        <f t="shared" ref="M9" si="11">TEXT(M8,"aaa")</f>
        <v>水</v>
      </c>
      <c r="N9" s="52" t="str">
        <f t="shared" ref="N9" si="12">TEXT(N8,"aaa")</f>
        <v>木</v>
      </c>
      <c r="O9" s="52" t="str">
        <f t="shared" ref="O9" si="13">TEXT(O8,"aaa")</f>
        <v>金</v>
      </c>
      <c r="P9" s="52" t="str">
        <f t="shared" ref="P9" si="14">TEXT(P8,"aaa")</f>
        <v>土</v>
      </c>
      <c r="Q9" s="52" t="str">
        <f t="shared" ref="Q9" si="15">TEXT(Q8,"aaa")</f>
        <v>日</v>
      </c>
      <c r="R9" s="54" t="str">
        <f t="shared" ref="R9" si="16">TEXT(R8,"aaa")</f>
        <v>月</v>
      </c>
      <c r="S9" s="52" t="str">
        <f t="shared" ref="S9" si="17">TEXT(S8,"aaa")</f>
        <v>火</v>
      </c>
      <c r="T9" s="54" t="str">
        <f t="shared" ref="T9" si="18">TEXT(T8,"aaa")</f>
        <v>水</v>
      </c>
      <c r="U9" s="52" t="str">
        <f t="shared" ref="U9" si="19">TEXT(U8,"aaa")</f>
        <v>木</v>
      </c>
      <c r="V9" s="52" t="str">
        <f t="shared" ref="V9" si="20">TEXT(V8,"aaa")</f>
        <v>金</v>
      </c>
      <c r="W9" s="52" t="str">
        <f t="shared" ref="W9" si="21">TEXT(W8,"aaa")</f>
        <v>土</v>
      </c>
      <c r="X9" s="52" t="str">
        <f t="shared" ref="X9" si="22">TEXT(X8,"aaa")</f>
        <v>日</v>
      </c>
      <c r="Y9" s="52" t="str">
        <f t="shared" ref="Y9" si="23">TEXT(Y8,"aaa")</f>
        <v>月</v>
      </c>
      <c r="Z9" s="52" t="str">
        <f t="shared" ref="Z9" si="24">TEXT(Z8,"aaa")</f>
        <v>火</v>
      </c>
      <c r="AA9" s="52" t="str">
        <f t="shared" ref="AA9" si="25">TEXT(AA8,"aaa")</f>
        <v>水</v>
      </c>
      <c r="AB9" s="52" t="str">
        <f t="shared" ref="AB9" si="26">TEXT(AB8,"aaa")</f>
        <v>木</v>
      </c>
      <c r="AC9" s="52" t="str">
        <f t="shared" ref="AC9" si="27">TEXT(AC8,"aaa")</f>
        <v>金</v>
      </c>
      <c r="AD9" s="52" t="str">
        <f t="shared" ref="AD9" si="28">TEXT(AD8,"aaa")</f>
        <v>土</v>
      </c>
      <c r="AE9" s="52" t="str">
        <f t="shared" ref="AE9" si="29">TEXT(AE8,"aaa")</f>
        <v>日</v>
      </c>
      <c r="AF9" s="52" t="str">
        <f t="shared" ref="AF9" si="30">TEXT(AF8,"aaa")</f>
        <v>月</v>
      </c>
      <c r="AG9" s="52" t="str">
        <f t="shared" ref="AG9" si="31">TEXT(AG8,"aaa")</f>
        <v>火</v>
      </c>
      <c r="AH9" s="53" t="str">
        <f t="shared" ref="AH9" si="32">TEXT(AH8,"aaa")</f>
        <v>水</v>
      </c>
      <c r="AK9" s="73">
        <f>SUM(AK11:AK58)</f>
        <v>165329</v>
      </c>
      <c r="AL9" s="73">
        <f t="shared" ref="AL9:AM9" si="33">SUM(AL11:AL58)</f>
        <v>342762</v>
      </c>
      <c r="AM9" s="73">
        <f t="shared" si="33"/>
        <v>153427</v>
      </c>
      <c r="AN9" s="78">
        <f>SUM(AK9:AM9)</f>
        <v>661518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56" t="str" cm="1">
        <f t="array" ref="D10">_xlfn.IFS(D9="日","日祝日",TRUE,"平日")</f>
        <v>平日</v>
      </c>
      <c r="E10" s="57" t="str" cm="1">
        <f t="array" ref="E10">_xlfn.IFS(E9="日","日祝日",TRUE,"平日")</f>
        <v>平日</v>
      </c>
      <c r="F10" s="57" t="str" cm="1">
        <f t="array" ref="F10">_xlfn.IFS(F9="日","日祝日",TRUE,"平日")</f>
        <v>平日</v>
      </c>
      <c r="G10" s="57" t="str" cm="1">
        <f t="array" ref="G10">_xlfn.IFS(G9="日","日祝日",TRUE,"平日")</f>
        <v>平日</v>
      </c>
      <c r="H10" s="57" t="str" cm="1">
        <f t="array" ref="H10">_xlfn.IFS(H9="日","日祝日",TRUE,"平日")</f>
        <v>平日</v>
      </c>
      <c r="I10" s="57" t="str" cm="1">
        <f t="array" ref="I10">_xlfn.IFS(I9="日","日祝日",TRUE,"平日")</f>
        <v>平日</v>
      </c>
      <c r="J10" s="57" t="str" cm="1">
        <f t="array" ref="J10">_xlfn.IFS(J9="日","日祝日",TRUE,"平日")</f>
        <v>日祝日</v>
      </c>
      <c r="K10" s="57" t="str" cm="1">
        <f t="array" ref="K10">_xlfn.IFS(K9="日","日祝日",TRUE,"平日")</f>
        <v>平日</v>
      </c>
      <c r="L10" s="57" t="str" cm="1">
        <f t="array" ref="L10">_xlfn.IFS(L9="日","日祝日",TRUE,"平日")</f>
        <v>平日</v>
      </c>
      <c r="M10" s="57" t="str" cm="1">
        <f t="array" ref="M10">_xlfn.IFS(M9="日","日祝日",TRUE,"平日")</f>
        <v>平日</v>
      </c>
      <c r="N10" s="57" t="str" cm="1">
        <f t="array" ref="N10">_xlfn.IFS(N9="日","日祝日",TRUE,"平日")</f>
        <v>平日</v>
      </c>
      <c r="O10" s="57" t="str" cm="1">
        <f t="array" ref="O10">_xlfn.IFS(O9="日","日祝日",TRUE,"平日")</f>
        <v>平日</v>
      </c>
      <c r="P10" s="57" t="str" cm="1">
        <f t="array" ref="P10">_xlfn.IFS(P9="日","日祝日",TRUE,"平日")</f>
        <v>平日</v>
      </c>
      <c r="Q10" s="57" t="str" cm="1">
        <f t="array" ref="Q10">_xlfn.IFS(Q9="日","日祝日",TRUE,"平日")</f>
        <v>日祝日</v>
      </c>
      <c r="R10" s="57" t="s">
        <v>10</v>
      </c>
      <c r="S10" s="57" t="str" cm="1">
        <f t="array" ref="S10">_xlfn.IFS(S9="日","日祝日",TRUE,"平日")</f>
        <v>平日</v>
      </c>
      <c r="T10" s="50" t="s">
        <v>35</v>
      </c>
      <c r="U10" s="57" t="str" cm="1">
        <f t="array" ref="U10">_xlfn.IFS(U9="日","日祝日",TRUE,"平日")</f>
        <v>平日</v>
      </c>
      <c r="V10" s="57" t="str" cm="1">
        <f t="array" ref="V10">_xlfn.IFS(V9="日","日祝日",TRUE,"平日")</f>
        <v>平日</v>
      </c>
      <c r="W10" s="57" t="str" cm="1">
        <f t="array" ref="W10">_xlfn.IFS(W9="日","日祝日",TRUE,"平日")</f>
        <v>平日</v>
      </c>
      <c r="X10" s="57" t="str" cm="1">
        <f t="array" ref="X10">_xlfn.IFS(X9="日","日祝日",TRUE,"平日")</f>
        <v>日祝日</v>
      </c>
      <c r="Y10" s="57" t="str" cm="1">
        <f t="array" ref="Y10">_xlfn.IFS(Y9="日","日祝日",TRUE,"平日")</f>
        <v>平日</v>
      </c>
      <c r="Z10" s="57" t="str" cm="1">
        <f t="array" ref="Z10">_xlfn.IFS(Z9="日","日祝日",TRUE,"平日")</f>
        <v>平日</v>
      </c>
      <c r="AA10" s="57" t="str" cm="1">
        <f t="array" ref="AA10">_xlfn.IFS(AA9="日","日祝日",TRUE,"平日")</f>
        <v>平日</v>
      </c>
      <c r="AB10" s="57" t="str" cm="1">
        <f t="array" ref="AB10">_xlfn.IFS(AB9="日","日祝日",TRUE,"平日")</f>
        <v>平日</v>
      </c>
      <c r="AC10" s="57" t="str" cm="1">
        <f t="array" ref="AC10">_xlfn.IFS(AC9="日","日祝日",TRUE,"平日")</f>
        <v>平日</v>
      </c>
      <c r="AD10" s="57" t="str" cm="1">
        <f t="array" ref="AD10">_xlfn.IFS(AD9="日","日祝日",TRUE,"平日")</f>
        <v>平日</v>
      </c>
      <c r="AE10" s="57" t="str" cm="1">
        <f t="array" ref="AE10">_xlfn.IFS(AE9="日","日祝日",TRUE,"平日")</f>
        <v>日祝日</v>
      </c>
      <c r="AF10" s="57" t="str" cm="1">
        <f t="array" ref="AF10">_xlfn.IFS(AF9="日","日祝日",TRUE,"平日")</f>
        <v>平日</v>
      </c>
      <c r="AG10" s="57" t="str" cm="1">
        <f t="array" ref="AG10">_xlfn.IFS(AG9="日","日祝日",TRUE,"平日")</f>
        <v>平日</v>
      </c>
      <c r="AH10" s="58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1443</v>
      </c>
      <c r="E11" s="24">
        <v>1172</v>
      </c>
      <c r="F11" s="24">
        <v>1315</v>
      </c>
      <c r="G11" s="24">
        <v>1565</v>
      </c>
      <c r="H11" s="24">
        <v>1349</v>
      </c>
      <c r="I11" s="24">
        <v>583</v>
      </c>
      <c r="J11" s="24">
        <v>334</v>
      </c>
      <c r="K11" s="24">
        <v>343</v>
      </c>
      <c r="L11" s="24">
        <v>313</v>
      </c>
      <c r="M11" s="24">
        <v>303</v>
      </c>
      <c r="N11" s="24">
        <v>351</v>
      </c>
      <c r="O11" s="24">
        <v>185</v>
      </c>
      <c r="P11" s="24">
        <v>270</v>
      </c>
      <c r="Q11" s="24">
        <v>173</v>
      </c>
      <c r="R11" s="24">
        <v>353</v>
      </c>
      <c r="S11" s="24">
        <v>314</v>
      </c>
      <c r="T11" s="24">
        <v>330</v>
      </c>
      <c r="U11" s="24">
        <v>329</v>
      </c>
      <c r="V11" s="24">
        <v>284</v>
      </c>
      <c r="W11" s="24">
        <v>305</v>
      </c>
      <c r="X11" s="24">
        <v>305</v>
      </c>
      <c r="Y11" s="24">
        <v>365</v>
      </c>
      <c r="Z11" s="24">
        <v>362</v>
      </c>
      <c r="AA11" s="24">
        <v>380</v>
      </c>
      <c r="AB11" s="24">
        <v>375</v>
      </c>
      <c r="AC11" s="24">
        <v>324</v>
      </c>
      <c r="AD11" s="24">
        <v>267</v>
      </c>
      <c r="AE11" s="24">
        <v>346</v>
      </c>
      <c r="AF11" s="24">
        <v>276</v>
      </c>
      <c r="AG11" s="24">
        <v>319</v>
      </c>
      <c r="AH11" s="25">
        <v>367</v>
      </c>
      <c r="AI11" s="48">
        <f>SUMIF($D$10:$AH$10,"=平日",D11:AH11)</f>
        <v>13459</v>
      </c>
      <c r="AJ11" s="75">
        <f>SUMIF($D$10:$AH$10,"日祝日",D11:AH11)</f>
        <v>1841</v>
      </c>
      <c r="AL11" s="48">
        <f>SUM(D11:AH11)</f>
        <v>15300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1457</v>
      </c>
      <c r="E12" s="30">
        <v>1261</v>
      </c>
      <c r="F12" s="30">
        <v>1295</v>
      </c>
      <c r="G12" s="30">
        <v>1549</v>
      </c>
      <c r="H12" s="30">
        <v>1327</v>
      </c>
      <c r="I12" s="30">
        <v>511</v>
      </c>
      <c r="J12" s="30">
        <v>300</v>
      </c>
      <c r="K12" s="30">
        <v>308</v>
      </c>
      <c r="L12" s="30">
        <v>314</v>
      </c>
      <c r="M12" s="30">
        <v>314</v>
      </c>
      <c r="N12" s="30">
        <v>356</v>
      </c>
      <c r="O12" s="30">
        <v>208</v>
      </c>
      <c r="P12" s="30">
        <v>329</v>
      </c>
      <c r="Q12" s="30">
        <v>134</v>
      </c>
      <c r="R12" s="30">
        <v>368</v>
      </c>
      <c r="S12" s="30">
        <v>280</v>
      </c>
      <c r="T12" s="30">
        <v>307</v>
      </c>
      <c r="U12" s="30">
        <v>318</v>
      </c>
      <c r="V12" s="30">
        <v>340</v>
      </c>
      <c r="W12" s="30">
        <v>265</v>
      </c>
      <c r="X12" s="30">
        <v>276</v>
      </c>
      <c r="Y12" s="30">
        <v>311</v>
      </c>
      <c r="Z12" s="30">
        <v>365</v>
      </c>
      <c r="AA12" s="30">
        <v>389</v>
      </c>
      <c r="AB12" s="30">
        <v>297</v>
      </c>
      <c r="AC12" s="30">
        <v>314</v>
      </c>
      <c r="AD12" s="30">
        <v>272</v>
      </c>
      <c r="AE12" s="30">
        <v>386</v>
      </c>
      <c r="AF12" s="30">
        <v>315</v>
      </c>
      <c r="AG12" s="30">
        <v>339</v>
      </c>
      <c r="AH12" s="31">
        <v>365</v>
      </c>
      <c r="AI12" s="48">
        <f t="shared" ref="AI12:AI58" si="34">SUMIF($D$10:$AH$10,"=平日",D12:AH12)</f>
        <v>13399</v>
      </c>
      <c r="AJ12" s="75">
        <f t="shared" ref="AJ12:AJ58" si="35">SUMIF($D$10:$AH$10,"日祝日",D12:AH12)</f>
        <v>1771</v>
      </c>
      <c r="AL12" s="48">
        <f t="shared" ref="AL12:AL26" si="36">SUM(D12:AH12)</f>
        <v>15170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1481</v>
      </c>
      <c r="E13" s="30">
        <v>1414</v>
      </c>
      <c r="F13" s="30">
        <v>1143</v>
      </c>
      <c r="G13" s="30">
        <v>1418</v>
      </c>
      <c r="H13" s="30">
        <v>1228</v>
      </c>
      <c r="I13" s="30">
        <v>544</v>
      </c>
      <c r="J13" s="30">
        <v>294</v>
      </c>
      <c r="K13" s="30">
        <v>333</v>
      </c>
      <c r="L13" s="30">
        <v>231</v>
      </c>
      <c r="M13" s="30">
        <v>328</v>
      </c>
      <c r="N13" s="30">
        <v>401</v>
      </c>
      <c r="O13" s="30">
        <v>178</v>
      </c>
      <c r="P13" s="30">
        <v>334</v>
      </c>
      <c r="Q13" s="30">
        <v>177</v>
      </c>
      <c r="R13" s="30">
        <v>326</v>
      </c>
      <c r="S13" s="30">
        <v>237</v>
      </c>
      <c r="T13" s="30">
        <v>342</v>
      </c>
      <c r="U13" s="30">
        <v>294</v>
      </c>
      <c r="V13" s="30">
        <v>289</v>
      </c>
      <c r="W13" s="30">
        <v>351</v>
      </c>
      <c r="X13" s="30">
        <v>263</v>
      </c>
      <c r="Y13" s="30">
        <v>342</v>
      </c>
      <c r="Z13" s="30">
        <v>366</v>
      </c>
      <c r="AA13" s="30">
        <v>395</v>
      </c>
      <c r="AB13" s="30">
        <v>384</v>
      </c>
      <c r="AC13" s="30">
        <v>312</v>
      </c>
      <c r="AD13" s="30">
        <v>259</v>
      </c>
      <c r="AE13" s="30">
        <v>309</v>
      </c>
      <c r="AF13" s="30">
        <v>312</v>
      </c>
      <c r="AG13" s="30">
        <v>326</v>
      </c>
      <c r="AH13" s="31">
        <v>367</v>
      </c>
      <c r="AI13" s="48">
        <f t="shared" si="34"/>
        <v>13267</v>
      </c>
      <c r="AJ13" s="75">
        <f t="shared" si="35"/>
        <v>1711</v>
      </c>
      <c r="AL13" s="48">
        <f t="shared" si="36"/>
        <v>14978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1399</v>
      </c>
      <c r="E14" s="30">
        <v>1330</v>
      </c>
      <c r="F14" s="30">
        <v>1293</v>
      </c>
      <c r="G14" s="30">
        <v>1449</v>
      </c>
      <c r="H14" s="30">
        <v>1210</v>
      </c>
      <c r="I14" s="30">
        <v>472</v>
      </c>
      <c r="J14" s="30">
        <v>338</v>
      </c>
      <c r="K14" s="30">
        <v>288</v>
      </c>
      <c r="L14" s="30">
        <v>285</v>
      </c>
      <c r="M14" s="30">
        <v>367</v>
      </c>
      <c r="N14" s="30">
        <v>394</v>
      </c>
      <c r="O14" s="30">
        <v>215</v>
      </c>
      <c r="P14" s="30">
        <v>335</v>
      </c>
      <c r="Q14" s="30">
        <v>156</v>
      </c>
      <c r="R14" s="30">
        <v>350</v>
      </c>
      <c r="S14" s="30">
        <v>281</v>
      </c>
      <c r="T14" s="30">
        <v>361</v>
      </c>
      <c r="U14" s="30">
        <v>307</v>
      </c>
      <c r="V14" s="30">
        <v>324</v>
      </c>
      <c r="W14" s="30">
        <v>387</v>
      </c>
      <c r="X14" s="30">
        <v>257</v>
      </c>
      <c r="Y14" s="30">
        <v>299</v>
      </c>
      <c r="Z14" s="30">
        <v>343</v>
      </c>
      <c r="AA14" s="30">
        <v>369</v>
      </c>
      <c r="AB14" s="30">
        <v>338</v>
      </c>
      <c r="AC14" s="30">
        <v>304</v>
      </c>
      <c r="AD14" s="30">
        <v>272</v>
      </c>
      <c r="AE14" s="30">
        <v>299</v>
      </c>
      <c r="AF14" s="30">
        <v>301</v>
      </c>
      <c r="AG14" s="30">
        <v>312</v>
      </c>
      <c r="AH14" s="31">
        <v>390</v>
      </c>
      <c r="AI14" s="48">
        <f t="shared" si="34"/>
        <v>13264</v>
      </c>
      <c r="AJ14" s="75">
        <f t="shared" si="35"/>
        <v>1761</v>
      </c>
      <c r="AL14" s="48">
        <f t="shared" si="36"/>
        <v>15025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1443</v>
      </c>
      <c r="E15" s="30">
        <v>1334</v>
      </c>
      <c r="F15" s="30">
        <v>1313</v>
      </c>
      <c r="G15" s="30">
        <v>1386</v>
      </c>
      <c r="H15" s="30">
        <v>1286</v>
      </c>
      <c r="I15" s="30">
        <v>413</v>
      </c>
      <c r="J15" s="30">
        <v>347</v>
      </c>
      <c r="K15" s="30">
        <v>295</v>
      </c>
      <c r="L15" s="30">
        <v>267</v>
      </c>
      <c r="M15" s="30">
        <v>343</v>
      </c>
      <c r="N15" s="30">
        <v>375</v>
      </c>
      <c r="O15" s="30">
        <v>242</v>
      </c>
      <c r="P15" s="30">
        <v>383</v>
      </c>
      <c r="Q15" s="30">
        <v>252</v>
      </c>
      <c r="R15" s="30">
        <v>354</v>
      </c>
      <c r="S15" s="30">
        <v>347</v>
      </c>
      <c r="T15" s="30">
        <v>298</v>
      </c>
      <c r="U15" s="30">
        <v>344</v>
      </c>
      <c r="V15" s="30">
        <v>240</v>
      </c>
      <c r="W15" s="30">
        <v>374</v>
      </c>
      <c r="X15" s="30">
        <v>241</v>
      </c>
      <c r="Y15" s="30">
        <v>277</v>
      </c>
      <c r="Z15" s="30">
        <v>372</v>
      </c>
      <c r="AA15" s="30">
        <v>342</v>
      </c>
      <c r="AB15" s="30">
        <v>381</v>
      </c>
      <c r="AC15" s="30">
        <v>302</v>
      </c>
      <c r="AD15" s="30">
        <v>223</v>
      </c>
      <c r="AE15" s="30">
        <v>353</v>
      </c>
      <c r="AF15" s="30">
        <v>320</v>
      </c>
      <c r="AG15" s="30">
        <v>302</v>
      </c>
      <c r="AH15" s="31">
        <v>366</v>
      </c>
      <c r="AI15" s="48">
        <f t="shared" si="34"/>
        <v>13270</v>
      </c>
      <c r="AJ15" s="75">
        <f t="shared" si="35"/>
        <v>1845</v>
      </c>
      <c r="AL15" s="48">
        <f t="shared" si="36"/>
        <v>15115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1475</v>
      </c>
      <c r="E16" s="30">
        <v>1309</v>
      </c>
      <c r="F16" s="30">
        <v>1380</v>
      </c>
      <c r="G16" s="30">
        <v>1501</v>
      </c>
      <c r="H16" s="30">
        <v>1294</v>
      </c>
      <c r="I16" s="30">
        <v>367</v>
      </c>
      <c r="J16" s="30">
        <v>312</v>
      </c>
      <c r="K16" s="30">
        <v>325</v>
      </c>
      <c r="L16" s="30">
        <v>275</v>
      </c>
      <c r="M16" s="30">
        <v>381</v>
      </c>
      <c r="N16" s="30">
        <v>353</v>
      </c>
      <c r="O16" s="30">
        <v>331</v>
      </c>
      <c r="P16" s="30">
        <v>282</v>
      </c>
      <c r="Q16" s="30">
        <v>258</v>
      </c>
      <c r="R16" s="30">
        <v>361</v>
      </c>
      <c r="S16" s="30">
        <v>269</v>
      </c>
      <c r="T16" s="30">
        <v>290</v>
      </c>
      <c r="U16" s="30">
        <v>300</v>
      </c>
      <c r="V16" s="30">
        <v>319</v>
      </c>
      <c r="W16" s="30">
        <v>306</v>
      </c>
      <c r="X16" s="30">
        <v>297</v>
      </c>
      <c r="Y16" s="30">
        <v>268</v>
      </c>
      <c r="Z16" s="30">
        <v>328</v>
      </c>
      <c r="AA16" s="30">
        <v>384</v>
      </c>
      <c r="AB16" s="30">
        <v>398</v>
      </c>
      <c r="AC16" s="30">
        <v>278</v>
      </c>
      <c r="AD16" s="30">
        <v>328</v>
      </c>
      <c r="AE16" s="30">
        <v>256</v>
      </c>
      <c r="AF16" s="30">
        <v>347</v>
      </c>
      <c r="AG16" s="30">
        <v>344</v>
      </c>
      <c r="AH16" s="31">
        <v>319</v>
      </c>
      <c r="AI16" s="48">
        <f t="shared" si="34"/>
        <v>13461</v>
      </c>
      <c r="AJ16" s="75">
        <f t="shared" si="35"/>
        <v>1774</v>
      </c>
      <c r="AL16" s="48">
        <f t="shared" si="36"/>
        <v>15235</v>
      </c>
    </row>
    <row r="17" spans="1:39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1357</v>
      </c>
      <c r="E17" s="30">
        <v>1239</v>
      </c>
      <c r="F17" s="30">
        <v>1285</v>
      </c>
      <c r="G17" s="30">
        <v>1368</v>
      </c>
      <c r="H17" s="30">
        <v>1168</v>
      </c>
      <c r="I17" s="30">
        <v>393</v>
      </c>
      <c r="J17" s="30">
        <v>285</v>
      </c>
      <c r="K17" s="30">
        <v>336</v>
      </c>
      <c r="L17" s="30">
        <v>363</v>
      </c>
      <c r="M17" s="30">
        <v>357</v>
      </c>
      <c r="N17" s="30">
        <v>355</v>
      </c>
      <c r="O17" s="30">
        <v>304</v>
      </c>
      <c r="P17" s="30">
        <v>331</v>
      </c>
      <c r="Q17" s="30">
        <v>291</v>
      </c>
      <c r="R17" s="30">
        <v>422</v>
      </c>
      <c r="S17" s="30">
        <v>336</v>
      </c>
      <c r="T17" s="30">
        <v>275</v>
      </c>
      <c r="U17" s="30">
        <v>350</v>
      </c>
      <c r="V17" s="30">
        <v>342</v>
      </c>
      <c r="W17" s="30">
        <v>242</v>
      </c>
      <c r="X17" s="30">
        <v>341</v>
      </c>
      <c r="Y17" s="30">
        <v>277</v>
      </c>
      <c r="Z17" s="30">
        <v>284</v>
      </c>
      <c r="AA17" s="30">
        <v>381</v>
      </c>
      <c r="AB17" s="30">
        <v>381</v>
      </c>
      <c r="AC17" s="30">
        <v>325</v>
      </c>
      <c r="AD17" s="30">
        <v>342</v>
      </c>
      <c r="AE17" s="30">
        <v>393</v>
      </c>
      <c r="AF17" s="30">
        <v>262</v>
      </c>
      <c r="AG17" s="30">
        <v>312</v>
      </c>
      <c r="AH17" s="31">
        <v>352</v>
      </c>
      <c r="AI17" s="48">
        <f t="shared" si="34"/>
        <v>13042</v>
      </c>
      <c r="AJ17" s="75">
        <f t="shared" si="35"/>
        <v>2007</v>
      </c>
      <c r="AL17" s="48">
        <f t="shared" si="36"/>
        <v>15049</v>
      </c>
    </row>
    <row r="18" spans="1:39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1314</v>
      </c>
      <c r="E18" s="30">
        <v>1293</v>
      </c>
      <c r="F18" s="30">
        <v>1269</v>
      </c>
      <c r="G18" s="30">
        <v>1330</v>
      </c>
      <c r="H18" s="30">
        <v>1188</v>
      </c>
      <c r="I18" s="30">
        <v>297</v>
      </c>
      <c r="J18" s="30">
        <v>277</v>
      </c>
      <c r="K18" s="30">
        <v>309</v>
      </c>
      <c r="L18" s="30">
        <v>342</v>
      </c>
      <c r="M18" s="30">
        <v>298</v>
      </c>
      <c r="N18" s="30">
        <v>326</v>
      </c>
      <c r="O18" s="30">
        <v>301</v>
      </c>
      <c r="P18" s="30">
        <v>338</v>
      </c>
      <c r="Q18" s="30">
        <v>231</v>
      </c>
      <c r="R18" s="30">
        <v>357</v>
      </c>
      <c r="S18" s="30">
        <v>356</v>
      </c>
      <c r="T18" s="30">
        <v>318</v>
      </c>
      <c r="U18" s="30">
        <v>358</v>
      </c>
      <c r="V18" s="30">
        <v>373</v>
      </c>
      <c r="W18" s="30">
        <v>262</v>
      </c>
      <c r="X18" s="30">
        <v>286</v>
      </c>
      <c r="Y18" s="30">
        <v>327</v>
      </c>
      <c r="Z18" s="30">
        <v>303</v>
      </c>
      <c r="AA18" s="30">
        <v>381</v>
      </c>
      <c r="AB18" s="30">
        <v>395</v>
      </c>
      <c r="AC18" s="30">
        <v>322</v>
      </c>
      <c r="AD18" s="30">
        <v>338</v>
      </c>
      <c r="AE18" s="30">
        <v>327</v>
      </c>
      <c r="AF18" s="30">
        <v>365</v>
      </c>
      <c r="AG18" s="30">
        <v>364</v>
      </c>
      <c r="AH18" s="31">
        <v>328</v>
      </c>
      <c r="AI18" s="48">
        <f t="shared" si="34"/>
        <v>13077</v>
      </c>
      <c r="AJ18" s="75">
        <f t="shared" si="35"/>
        <v>1796</v>
      </c>
      <c r="AK18" s="48"/>
      <c r="AL18" s="48">
        <f t="shared" si="36"/>
        <v>14873</v>
      </c>
    </row>
    <row r="19" spans="1:39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1349</v>
      </c>
      <c r="E19" s="30">
        <v>1374</v>
      </c>
      <c r="F19" s="30">
        <v>1474</v>
      </c>
      <c r="G19" s="30">
        <v>1435</v>
      </c>
      <c r="H19" s="30">
        <v>1379</v>
      </c>
      <c r="I19" s="30">
        <v>178</v>
      </c>
      <c r="J19" s="30">
        <v>215</v>
      </c>
      <c r="K19" s="30">
        <v>305</v>
      </c>
      <c r="L19" s="30">
        <v>323</v>
      </c>
      <c r="M19" s="30">
        <v>295</v>
      </c>
      <c r="N19" s="30">
        <v>387</v>
      </c>
      <c r="O19" s="30">
        <v>327</v>
      </c>
      <c r="P19" s="30">
        <v>319</v>
      </c>
      <c r="Q19" s="30">
        <v>256</v>
      </c>
      <c r="R19" s="30">
        <v>381</v>
      </c>
      <c r="S19" s="30">
        <v>363</v>
      </c>
      <c r="T19" s="30">
        <v>296</v>
      </c>
      <c r="U19" s="30">
        <v>352</v>
      </c>
      <c r="V19" s="30">
        <v>323</v>
      </c>
      <c r="W19" s="30">
        <v>318</v>
      </c>
      <c r="X19" s="30">
        <v>207</v>
      </c>
      <c r="Y19" s="30">
        <v>363</v>
      </c>
      <c r="Z19" s="30">
        <v>339</v>
      </c>
      <c r="AA19" s="30">
        <v>369</v>
      </c>
      <c r="AB19" s="30">
        <v>339</v>
      </c>
      <c r="AC19" s="30">
        <v>302</v>
      </c>
      <c r="AD19" s="30">
        <v>348</v>
      </c>
      <c r="AE19" s="30">
        <v>370</v>
      </c>
      <c r="AF19" s="30">
        <v>391</v>
      </c>
      <c r="AG19" s="30">
        <v>366</v>
      </c>
      <c r="AH19" s="31">
        <v>324</v>
      </c>
      <c r="AI19" s="48">
        <f t="shared" si="34"/>
        <v>13642</v>
      </c>
      <c r="AJ19" s="75">
        <f t="shared" si="35"/>
        <v>1725</v>
      </c>
      <c r="AK19" s="48"/>
      <c r="AL19" s="48">
        <f t="shared" si="36"/>
        <v>15367</v>
      </c>
    </row>
    <row r="20" spans="1:39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1289</v>
      </c>
      <c r="E20" s="30">
        <v>1366</v>
      </c>
      <c r="F20" s="30">
        <v>1448</v>
      </c>
      <c r="G20" s="30">
        <v>1453</v>
      </c>
      <c r="H20" s="30">
        <v>1406</v>
      </c>
      <c r="I20" s="30">
        <v>228</v>
      </c>
      <c r="J20" s="30">
        <v>276</v>
      </c>
      <c r="K20" s="30">
        <v>341</v>
      </c>
      <c r="L20" s="30">
        <v>333</v>
      </c>
      <c r="M20" s="30">
        <v>281</v>
      </c>
      <c r="N20" s="30">
        <v>391</v>
      </c>
      <c r="O20" s="30">
        <v>248</v>
      </c>
      <c r="P20" s="30">
        <v>391</v>
      </c>
      <c r="Q20" s="30">
        <v>260</v>
      </c>
      <c r="R20" s="30">
        <v>366</v>
      </c>
      <c r="S20" s="30">
        <v>345</v>
      </c>
      <c r="T20" s="30">
        <v>283</v>
      </c>
      <c r="U20" s="30">
        <v>304</v>
      </c>
      <c r="V20" s="30">
        <v>341</v>
      </c>
      <c r="W20" s="30">
        <v>293</v>
      </c>
      <c r="X20" s="30">
        <v>257</v>
      </c>
      <c r="Y20" s="30">
        <v>334</v>
      </c>
      <c r="Z20" s="30">
        <v>301</v>
      </c>
      <c r="AA20" s="30">
        <v>409</v>
      </c>
      <c r="AB20" s="30">
        <v>398</v>
      </c>
      <c r="AC20" s="30">
        <v>246</v>
      </c>
      <c r="AD20" s="30">
        <v>354</v>
      </c>
      <c r="AE20" s="30">
        <v>372</v>
      </c>
      <c r="AF20" s="30">
        <v>356</v>
      </c>
      <c r="AG20" s="30">
        <v>306</v>
      </c>
      <c r="AH20" s="31">
        <v>344</v>
      </c>
      <c r="AI20" s="48">
        <f t="shared" si="34"/>
        <v>13506</v>
      </c>
      <c r="AJ20" s="75">
        <f t="shared" si="35"/>
        <v>1814</v>
      </c>
      <c r="AK20" s="48"/>
      <c r="AL20" s="48">
        <f t="shared" si="36"/>
        <v>15320</v>
      </c>
    </row>
    <row r="21" spans="1:39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1245</v>
      </c>
      <c r="E21" s="30">
        <v>1329</v>
      </c>
      <c r="F21" s="30">
        <v>1443</v>
      </c>
      <c r="G21" s="30">
        <v>1445</v>
      </c>
      <c r="H21" s="30">
        <v>1319</v>
      </c>
      <c r="I21" s="30">
        <v>173</v>
      </c>
      <c r="J21" s="30">
        <v>294</v>
      </c>
      <c r="K21" s="30">
        <v>294</v>
      </c>
      <c r="L21" s="30">
        <v>373</v>
      </c>
      <c r="M21" s="30">
        <v>320</v>
      </c>
      <c r="N21" s="30">
        <v>229</v>
      </c>
      <c r="O21" s="30">
        <v>264</v>
      </c>
      <c r="P21" s="30">
        <v>258</v>
      </c>
      <c r="Q21" s="30">
        <v>276</v>
      </c>
      <c r="R21" s="30">
        <v>315</v>
      </c>
      <c r="S21" s="30">
        <v>294</v>
      </c>
      <c r="T21" s="30">
        <v>243</v>
      </c>
      <c r="U21" s="30">
        <v>336</v>
      </c>
      <c r="V21" s="30">
        <v>304</v>
      </c>
      <c r="W21" s="30">
        <v>317</v>
      </c>
      <c r="X21" s="30">
        <v>275</v>
      </c>
      <c r="Y21" s="30">
        <v>241</v>
      </c>
      <c r="Z21" s="30">
        <v>289</v>
      </c>
      <c r="AA21" s="30">
        <v>399</v>
      </c>
      <c r="AB21" s="30">
        <v>310</v>
      </c>
      <c r="AC21" s="30">
        <v>272</v>
      </c>
      <c r="AD21" s="30">
        <v>304</v>
      </c>
      <c r="AE21" s="30">
        <v>326</v>
      </c>
      <c r="AF21" s="30">
        <v>372</v>
      </c>
      <c r="AG21" s="30">
        <v>325</v>
      </c>
      <c r="AH21" s="31">
        <v>421</v>
      </c>
      <c r="AI21" s="48">
        <f t="shared" si="34"/>
        <v>12876</v>
      </c>
      <c r="AJ21" s="75">
        <f t="shared" si="35"/>
        <v>1729</v>
      </c>
      <c r="AK21" s="48"/>
      <c r="AL21" s="48">
        <f t="shared" si="36"/>
        <v>14605</v>
      </c>
    </row>
    <row r="22" spans="1:39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1296</v>
      </c>
      <c r="E22" s="30">
        <v>1239</v>
      </c>
      <c r="F22" s="30">
        <v>1465</v>
      </c>
      <c r="G22" s="30">
        <v>1458</v>
      </c>
      <c r="H22" s="30">
        <v>1364</v>
      </c>
      <c r="I22" s="30">
        <v>103</v>
      </c>
      <c r="J22" s="30">
        <v>195</v>
      </c>
      <c r="K22" s="30">
        <v>347</v>
      </c>
      <c r="L22" s="30">
        <v>349</v>
      </c>
      <c r="M22" s="30">
        <v>326</v>
      </c>
      <c r="N22" s="30">
        <v>300</v>
      </c>
      <c r="O22" s="30">
        <v>286</v>
      </c>
      <c r="P22" s="30">
        <v>318</v>
      </c>
      <c r="Q22" s="30">
        <v>299</v>
      </c>
      <c r="R22" s="30">
        <v>304</v>
      </c>
      <c r="S22" s="30">
        <v>340</v>
      </c>
      <c r="T22" s="30">
        <v>309</v>
      </c>
      <c r="U22" s="30">
        <v>348</v>
      </c>
      <c r="V22" s="30">
        <v>362</v>
      </c>
      <c r="W22" s="30">
        <v>326</v>
      </c>
      <c r="X22" s="30">
        <v>277</v>
      </c>
      <c r="Y22" s="30">
        <v>285</v>
      </c>
      <c r="Z22" s="30">
        <v>328</v>
      </c>
      <c r="AA22" s="30">
        <v>399</v>
      </c>
      <c r="AB22" s="30">
        <v>370</v>
      </c>
      <c r="AC22" s="30">
        <v>340</v>
      </c>
      <c r="AD22" s="30">
        <v>352</v>
      </c>
      <c r="AE22" s="30">
        <v>357</v>
      </c>
      <c r="AF22" s="30">
        <v>401</v>
      </c>
      <c r="AG22" s="30">
        <v>322</v>
      </c>
      <c r="AH22" s="31">
        <v>410</v>
      </c>
      <c r="AI22" s="48">
        <f t="shared" si="34"/>
        <v>13434</v>
      </c>
      <c r="AJ22" s="75">
        <f t="shared" si="35"/>
        <v>1741</v>
      </c>
      <c r="AK22" s="48"/>
      <c r="AL22" s="48">
        <f t="shared" si="36"/>
        <v>15175</v>
      </c>
    </row>
    <row r="23" spans="1:39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1358</v>
      </c>
      <c r="E23" s="30">
        <v>1339</v>
      </c>
      <c r="F23" s="30">
        <v>1429</v>
      </c>
      <c r="G23" s="30">
        <v>1476</v>
      </c>
      <c r="H23" s="30">
        <v>1356</v>
      </c>
      <c r="I23" s="30">
        <v>122</v>
      </c>
      <c r="J23" s="30">
        <v>205</v>
      </c>
      <c r="K23" s="30">
        <v>362</v>
      </c>
      <c r="L23" s="30">
        <v>353</v>
      </c>
      <c r="M23" s="30">
        <v>333</v>
      </c>
      <c r="N23" s="30">
        <v>342</v>
      </c>
      <c r="O23" s="30">
        <v>257</v>
      </c>
      <c r="P23" s="30">
        <v>269</v>
      </c>
      <c r="Q23" s="30">
        <v>274</v>
      </c>
      <c r="R23" s="30">
        <v>318</v>
      </c>
      <c r="S23" s="30">
        <v>362</v>
      </c>
      <c r="T23" s="30">
        <v>310</v>
      </c>
      <c r="U23" s="30">
        <v>322</v>
      </c>
      <c r="V23" s="30">
        <v>339</v>
      </c>
      <c r="W23" s="30">
        <v>354</v>
      </c>
      <c r="X23" s="30">
        <v>274</v>
      </c>
      <c r="Y23" s="30">
        <v>277</v>
      </c>
      <c r="Z23" s="30">
        <v>310</v>
      </c>
      <c r="AA23" s="30">
        <v>325</v>
      </c>
      <c r="AB23" s="30">
        <v>400</v>
      </c>
      <c r="AC23" s="30">
        <v>251</v>
      </c>
      <c r="AD23" s="30">
        <v>363</v>
      </c>
      <c r="AE23" s="30">
        <v>330</v>
      </c>
      <c r="AF23" s="30">
        <v>328</v>
      </c>
      <c r="AG23" s="30">
        <v>355</v>
      </c>
      <c r="AH23" s="31">
        <v>382</v>
      </c>
      <c r="AI23" s="48">
        <f t="shared" si="34"/>
        <v>13364</v>
      </c>
      <c r="AJ23" s="75">
        <f t="shared" si="35"/>
        <v>1711</v>
      </c>
      <c r="AK23" s="48"/>
      <c r="AL23" s="48">
        <f t="shared" si="36"/>
        <v>15075</v>
      </c>
    </row>
    <row r="24" spans="1:39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1345</v>
      </c>
      <c r="E24" s="30">
        <v>1304</v>
      </c>
      <c r="F24" s="30">
        <v>1394</v>
      </c>
      <c r="G24" s="30">
        <v>1363</v>
      </c>
      <c r="H24" s="30">
        <v>1463</v>
      </c>
      <c r="I24" s="30">
        <v>126</v>
      </c>
      <c r="J24" s="30">
        <v>322</v>
      </c>
      <c r="K24" s="30">
        <v>408</v>
      </c>
      <c r="L24" s="30">
        <v>345</v>
      </c>
      <c r="M24" s="30">
        <v>294</v>
      </c>
      <c r="N24" s="30">
        <v>290</v>
      </c>
      <c r="O24" s="30">
        <v>365</v>
      </c>
      <c r="P24" s="30">
        <v>271</v>
      </c>
      <c r="Q24" s="30">
        <v>268</v>
      </c>
      <c r="R24" s="30">
        <v>368</v>
      </c>
      <c r="S24" s="30">
        <v>353</v>
      </c>
      <c r="T24" s="30">
        <v>327</v>
      </c>
      <c r="U24" s="30">
        <v>299</v>
      </c>
      <c r="V24" s="30">
        <v>312</v>
      </c>
      <c r="W24" s="30">
        <v>335</v>
      </c>
      <c r="X24" s="30">
        <v>276</v>
      </c>
      <c r="Y24" s="30">
        <v>280</v>
      </c>
      <c r="Z24" s="30">
        <v>331</v>
      </c>
      <c r="AA24" s="30">
        <v>319</v>
      </c>
      <c r="AB24" s="30">
        <v>336</v>
      </c>
      <c r="AC24" s="30">
        <v>274</v>
      </c>
      <c r="AD24" s="30">
        <v>330</v>
      </c>
      <c r="AE24" s="30">
        <v>335</v>
      </c>
      <c r="AF24" s="30">
        <v>315</v>
      </c>
      <c r="AG24" s="30">
        <v>297</v>
      </c>
      <c r="AH24" s="31">
        <v>337</v>
      </c>
      <c r="AI24" s="48">
        <f t="shared" si="34"/>
        <v>13086</v>
      </c>
      <c r="AJ24" s="75">
        <f t="shared" si="35"/>
        <v>1896</v>
      </c>
      <c r="AK24" s="48"/>
      <c r="AL24" s="48">
        <f t="shared" si="36"/>
        <v>14982</v>
      </c>
    </row>
    <row r="25" spans="1:39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1370</v>
      </c>
      <c r="E25" s="30">
        <v>1281</v>
      </c>
      <c r="F25" s="30">
        <v>1445</v>
      </c>
      <c r="G25" s="30">
        <v>1471</v>
      </c>
      <c r="H25" s="30">
        <v>1250</v>
      </c>
      <c r="I25" s="30">
        <v>178</v>
      </c>
      <c r="J25" s="30">
        <v>319</v>
      </c>
      <c r="K25" s="30">
        <v>365</v>
      </c>
      <c r="L25" s="30">
        <v>251</v>
      </c>
      <c r="M25" s="30">
        <v>334</v>
      </c>
      <c r="N25" s="30">
        <v>300</v>
      </c>
      <c r="O25" s="30">
        <v>355</v>
      </c>
      <c r="P25" s="30">
        <v>274</v>
      </c>
      <c r="Q25" s="30">
        <v>291</v>
      </c>
      <c r="R25" s="30">
        <v>316</v>
      </c>
      <c r="S25" s="30">
        <v>316</v>
      </c>
      <c r="T25" s="30">
        <v>374</v>
      </c>
      <c r="U25" s="30">
        <v>333</v>
      </c>
      <c r="V25" s="30">
        <v>376</v>
      </c>
      <c r="W25" s="30">
        <v>344</v>
      </c>
      <c r="X25" s="30">
        <v>319</v>
      </c>
      <c r="Y25" s="30">
        <v>274</v>
      </c>
      <c r="Z25" s="30">
        <v>325</v>
      </c>
      <c r="AA25" s="30">
        <v>310</v>
      </c>
      <c r="AB25" s="30">
        <v>239</v>
      </c>
      <c r="AC25" s="30">
        <v>259</v>
      </c>
      <c r="AD25" s="30">
        <v>286</v>
      </c>
      <c r="AE25" s="30">
        <v>339</v>
      </c>
      <c r="AF25" s="30">
        <v>273</v>
      </c>
      <c r="AG25" s="30">
        <v>328</v>
      </c>
      <c r="AH25" s="31">
        <v>338</v>
      </c>
      <c r="AI25" s="48">
        <f t="shared" si="34"/>
        <v>12875</v>
      </c>
      <c r="AJ25" s="75">
        <f t="shared" si="35"/>
        <v>1958</v>
      </c>
      <c r="AK25" s="48"/>
      <c r="AL25" s="48">
        <f t="shared" si="36"/>
        <v>14833</v>
      </c>
    </row>
    <row r="26" spans="1:39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1401</v>
      </c>
      <c r="E26" s="30">
        <v>1260</v>
      </c>
      <c r="F26" s="30">
        <v>1450</v>
      </c>
      <c r="G26" s="30">
        <v>1399</v>
      </c>
      <c r="H26" s="30">
        <v>1305</v>
      </c>
      <c r="I26" s="30">
        <v>178</v>
      </c>
      <c r="J26" s="30">
        <v>382</v>
      </c>
      <c r="K26" s="30">
        <v>406</v>
      </c>
      <c r="L26" s="30">
        <v>224</v>
      </c>
      <c r="M26" s="30">
        <v>321</v>
      </c>
      <c r="N26" s="30">
        <v>319</v>
      </c>
      <c r="O26" s="30">
        <v>305</v>
      </c>
      <c r="P26" s="30">
        <v>298</v>
      </c>
      <c r="Q26" s="30">
        <v>271</v>
      </c>
      <c r="R26" s="30">
        <v>308</v>
      </c>
      <c r="S26" s="30">
        <v>265</v>
      </c>
      <c r="T26" s="30">
        <v>329</v>
      </c>
      <c r="U26" s="30">
        <v>316</v>
      </c>
      <c r="V26" s="30">
        <v>346</v>
      </c>
      <c r="W26" s="30">
        <v>368</v>
      </c>
      <c r="X26" s="30">
        <v>256</v>
      </c>
      <c r="Y26" s="30">
        <v>290</v>
      </c>
      <c r="Z26" s="30">
        <v>289</v>
      </c>
      <c r="AA26" s="30">
        <v>297</v>
      </c>
      <c r="AB26" s="30">
        <v>228</v>
      </c>
      <c r="AC26" s="30">
        <v>271</v>
      </c>
      <c r="AD26" s="30">
        <v>338</v>
      </c>
      <c r="AE26" s="30">
        <v>369</v>
      </c>
      <c r="AF26" s="30">
        <v>337</v>
      </c>
      <c r="AG26" s="30">
        <v>329</v>
      </c>
      <c r="AH26" s="31">
        <v>351</v>
      </c>
      <c r="AI26" s="48">
        <f t="shared" si="34"/>
        <v>12891</v>
      </c>
      <c r="AJ26" s="75">
        <f t="shared" si="35"/>
        <v>1915</v>
      </c>
      <c r="AK26" s="48"/>
      <c r="AL26" s="48">
        <f t="shared" si="36"/>
        <v>14806</v>
      </c>
    </row>
    <row r="27" spans="1:39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1475</v>
      </c>
      <c r="E27" s="30">
        <v>1239</v>
      </c>
      <c r="F27" s="30">
        <v>1498</v>
      </c>
      <c r="G27" s="30">
        <v>1433</v>
      </c>
      <c r="H27" s="30">
        <v>1329</v>
      </c>
      <c r="I27" s="30">
        <v>174</v>
      </c>
      <c r="J27" s="30">
        <v>362</v>
      </c>
      <c r="K27" s="30">
        <v>357</v>
      </c>
      <c r="L27" s="30">
        <v>272</v>
      </c>
      <c r="M27" s="30">
        <v>375</v>
      </c>
      <c r="N27" s="30">
        <v>353</v>
      </c>
      <c r="O27" s="30">
        <v>306</v>
      </c>
      <c r="P27" s="30">
        <v>297</v>
      </c>
      <c r="Q27" s="30">
        <v>317</v>
      </c>
      <c r="R27" s="30">
        <v>308</v>
      </c>
      <c r="S27" s="30">
        <v>298</v>
      </c>
      <c r="T27" s="30">
        <v>282</v>
      </c>
      <c r="U27" s="30">
        <v>348</v>
      </c>
      <c r="V27" s="30">
        <v>321</v>
      </c>
      <c r="W27" s="30">
        <v>363</v>
      </c>
      <c r="X27" s="30">
        <v>233</v>
      </c>
      <c r="Y27" s="30">
        <v>302</v>
      </c>
      <c r="Z27" s="30">
        <v>321</v>
      </c>
      <c r="AA27" s="30">
        <v>325</v>
      </c>
      <c r="AB27" s="30">
        <v>365</v>
      </c>
      <c r="AC27" s="30">
        <v>235</v>
      </c>
      <c r="AD27" s="30">
        <v>347</v>
      </c>
      <c r="AE27" s="30">
        <v>352</v>
      </c>
      <c r="AF27" s="30">
        <v>348</v>
      </c>
      <c r="AG27" s="30">
        <v>334</v>
      </c>
      <c r="AH27" s="31">
        <v>343</v>
      </c>
      <c r="AI27" s="48">
        <f t="shared" si="34"/>
        <v>13358</v>
      </c>
      <c r="AJ27" s="75">
        <f t="shared" si="35"/>
        <v>1854</v>
      </c>
      <c r="AK27" s="48">
        <f t="shared" ref="AK27:AK53" si="37">SUM(D27:AH27)-AJ27</f>
        <v>13358</v>
      </c>
      <c r="AL27" s="75">
        <f>AJ27</f>
        <v>1854</v>
      </c>
    </row>
    <row r="28" spans="1:39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1567</v>
      </c>
      <c r="E28" s="30">
        <v>1256</v>
      </c>
      <c r="F28" s="30">
        <v>1515</v>
      </c>
      <c r="G28" s="30">
        <v>1423</v>
      </c>
      <c r="H28" s="30">
        <v>1336</v>
      </c>
      <c r="I28" s="30">
        <v>150</v>
      </c>
      <c r="J28" s="30">
        <v>298</v>
      </c>
      <c r="K28" s="30">
        <v>378</v>
      </c>
      <c r="L28" s="30">
        <v>323</v>
      </c>
      <c r="M28" s="30">
        <v>383</v>
      </c>
      <c r="N28" s="30">
        <v>350</v>
      </c>
      <c r="O28" s="30">
        <v>343</v>
      </c>
      <c r="P28" s="30">
        <v>233</v>
      </c>
      <c r="Q28" s="30">
        <v>212</v>
      </c>
      <c r="R28" s="30">
        <v>356</v>
      </c>
      <c r="S28" s="30">
        <v>307</v>
      </c>
      <c r="T28" s="30">
        <v>314</v>
      </c>
      <c r="U28" s="30">
        <v>335</v>
      </c>
      <c r="V28" s="30">
        <v>279</v>
      </c>
      <c r="W28" s="30">
        <v>326</v>
      </c>
      <c r="X28" s="30">
        <v>337</v>
      </c>
      <c r="Y28" s="30">
        <v>271</v>
      </c>
      <c r="Z28" s="30">
        <v>310</v>
      </c>
      <c r="AA28" s="30">
        <v>266</v>
      </c>
      <c r="AB28" s="30">
        <v>327</v>
      </c>
      <c r="AC28" s="30">
        <v>166</v>
      </c>
      <c r="AD28" s="30">
        <v>306</v>
      </c>
      <c r="AE28" s="30">
        <v>366</v>
      </c>
      <c r="AF28" s="30">
        <v>345</v>
      </c>
      <c r="AG28" s="30">
        <v>271</v>
      </c>
      <c r="AH28" s="31">
        <v>312</v>
      </c>
      <c r="AI28" s="48">
        <f t="shared" si="34"/>
        <v>13078</v>
      </c>
      <c r="AJ28" s="75">
        <f t="shared" si="35"/>
        <v>1883</v>
      </c>
      <c r="AK28" s="48">
        <f t="shared" si="37"/>
        <v>13078</v>
      </c>
      <c r="AL28" s="75">
        <f t="shared" ref="AL28:AL54" si="38">AJ28</f>
        <v>1883</v>
      </c>
    </row>
    <row r="29" spans="1:39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1428</v>
      </c>
      <c r="E29" s="30">
        <v>1279</v>
      </c>
      <c r="F29" s="30">
        <v>1381</v>
      </c>
      <c r="G29" s="30">
        <v>1301</v>
      </c>
      <c r="H29" s="30">
        <v>1273</v>
      </c>
      <c r="I29" s="30">
        <v>152</v>
      </c>
      <c r="J29" s="30">
        <v>258</v>
      </c>
      <c r="K29" s="30">
        <v>213</v>
      </c>
      <c r="L29" s="30">
        <v>218</v>
      </c>
      <c r="M29" s="30">
        <v>263</v>
      </c>
      <c r="N29" s="30">
        <v>258</v>
      </c>
      <c r="O29" s="30">
        <v>292</v>
      </c>
      <c r="P29" s="30">
        <v>220</v>
      </c>
      <c r="Q29" s="30">
        <v>220</v>
      </c>
      <c r="R29" s="30">
        <v>261</v>
      </c>
      <c r="S29" s="30">
        <v>193</v>
      </c>
      <c r="T29" s="30">
        <v>167</v>
      </c>
      <c r="U29" s="30">
        <v>267</v>
      </c>
      <c r="V29" s="30">
        <v>224</v>
      </c>
      <c r="W29" s="30">
        <v>213</v>
      </c>
      <c r="X29" s="30">
        <v>271</v>
      </c>
      <c r="Y29" s="30">
        <v>186</v>
      </c>
      <c r="Z29" s="30">
        <v>177</v>
      </c>
      <c r="AA29" s="30">
        <v>200</v>
      </c>
      <c r="AB29" s="30">
        <v>296</v>
      </c>
      <c r="AC29" s="30">
        <v>234</v>
      </c>
      <c r="AD29" s="30">
        <v>253</v>
      </c>
      <c r="AE29" s="30">
        <v>327</v>
      </c>
      <c r="AF29" s="30">
        <v>284</v>
      </c>
      <c r="AG29" s="30">
        <v>220</v>
      </c>
      <c r="AH29" s="31">
        <v>241</v>
      </c>
      <c r="AI29" s="48">
        <f t="shared" si="34"/>
        <v>11266</v>
      </c>
      <c r="AJ29" s="75">
        <f t="shared" si="35"/>
        <v>1504</v>
      </c>
      <c r="AK29" s="48">
        <f t="shared" si="37"/>
        <v>11266</v>
      </c>
      <c r="AL29" s="75">
        <f t="shared" si="38"/>
        <v>1504</v>
      </c>
    </row>
    <row r="30" spans="1:39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1400</v>
      </c>
      <c r="E30" s="30">
        <v>1190</v>
      </c>
      <c r="F30" s="30">
        <v>1397</v>
      </c>
      <c r="G30" s="30">
        <v>1084</v>
      </c>
      <c r="H30" s="30">
        <v>1314</v>
      </c>
      <c r="I30" s="30">
        <v>167</v>
      </c>
      <c r="J30" s="30">
        <v>173</v>
      </c>
      <c r="K30" s="30">
        <v>216</v>
      </c>
      <c r="L30" s="30">
        <v>179</v>
      </c>
      <c r="M30" s="30">
        <v>229</v>
      </c>
      <c r="N30" s="30">
        <v>206</v>
      </c>
      <c r="O30" s="30">
        <v>258</v>
      </c>
      <c r="P30" s="30">
        <v>143</v>
      </c>
      <c r="Q30" s="30">
        <v>234</v>
      </c>
      <c r="R30" s="30">
        <v>193</v>
      </c>
      <c r="S30" s="30">
        <v>162</v>
      </c>
      <c r="T30" s="30">
        <v>78</v>
      </c>
      <c r="U30" s="30">
        <v>169</v>
      </c>
      <c r="V30" s="30">
        <v>166</v>
      </c>
      <c r="W30" s="30">
        <v>139</v>
      </c>
      <c r="X30" s="30">
        <v>225</v>
      </c>
      <c r="Y30" s="30">
        <v>157</v>
      </c>
      <c r="Z30" s="30">
        <v>143</v>
      </c>
      <c r="AA30" s="30">
        <v>137</v>
      </c>
      <c r="AB30" s="30">
        <v>293</v>
      </c>
      <c r="AC30" s="30">
        <v>200</v>
      </c>
      <c r="AD30" s="30">
        <v>301</v>
      </c>
      <c r="AE30" s="30">
        <v>287</v>
      </c>
      <c r="AF30" s="30">
        <v>183</v>
      </c>
      <c r="AG30" s="30">
        <v>169</v>
      </c>
      <c r="AH30" s="31">
        <v>221</v>
      </c>
      <c r="AI30" s="48">
        <f t="shared" si="34"/>
        <v>10223</v>
      </c>
      <c r="AJ30" s="75">
        <f t="shared" si="35"/>
        <v>1190</v>
      </c>
      <c r="AK30" s="48">
        <f t="shared" si="37"/>
        <v>10223</v>
      </c>
      <c r="AL30" s="75">
        <f t="shared" si="38"/>
        <v>1190</v>
      </c>
    </row>
    <row r="31" spans="1:39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1518</v>
      </c>
      <c r="E31" s="30">
        <v>1341</v>
      </c>
      <c r="F31" s="30">
        <v>1406</v>
      </c>
      <c r="G31" s="30">
        <v>1279</v>
      </c>
      <c r="H31" s="30">
        <v>1384</v>
      </c>
      <c r="I31" s="30">
        <v>253</v>
      </c>
      <c r="J31" s="30">
        <v>253</v>
      </c>
      <c r="K31" s="30">
        <v>292</v>
      </c>
      <c r="L31" s="30">
        <v>150</v>
      </c>
      <c r="M31" s="30">
        <v>276</v>
      </c>
      <c r="N31" s="30">
        <v>307</v>
      </c>
      <c r="O31" s="30">
        <v>326</v>
      </c>
      <c r="P31" s="30">
        <v>242</v>
      </c>
      <c r="Q31" s="30">
        <v>279</v>
      </c>
      <c r="R31" s="30">
        <v>300</v>
      </c>
      <c r="S31" s="30">
        <v>245</v>
      </c>
      <c r="T31" s="30">
        <v>146</v>
      </c>
      <c r="U31" s="30">
        <v>286</v>
      </c>
      <c r="V31" s="30">
        <v>207</v>
      </c>
      <c r="W31" s="30">
        <v>218</v>
      </c>
      <c r="X31" s="30">
        <v>362</v>
      </c>
      <c r="Y31" s="30">
        <v>286</v>
      </c>
      <c r="Z31" s="30">
        <v>302</v>
      </c>
      <c r="AA31" s="30">
        <v>218</v>
      </c>
      <c r="AB31" s="30">
        <v>315</v>
      </c>
      <c r="AC31" s="30">
        <v>275</v>
      </c>
      <c r="AD31" s="30">
        <v>319</v>
      </c>
      <c r="AE31" s="30">
        <v>259</v>
      </c>
      <c r="AF31" s="30">
        <v>278</v>
      </c>
      <c r="AG31" s="30">
        <v>311</v>
      </c>
      <c r="AH31" s="31">
        <v>315</v>
      </c>
      <c r="AI31" s="48">
        <f t="shared" si="34"/>
        <v>12349</v>
      </c>
      <c r="AJ31" s="75">
        <f t="shared" si="35"/>
        <v>1599</v>
      </c>
      <c r="AK31" s="48">
        <f>SUM(D31:AH31)-AJ31-AM31</f>
        <v>0</v>
      </c>
      <c r="AL31" s="75">
        <f t="shared" si="38"/>
        <v>1599</v>
      </c>
      <c r="AM31" s="48">
        <f>SUM(D31:AH31)-AJ31</f>
        <v>12349</v>
      </c>
    </row>
    <row r="32" spans="1:39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1314</v>
      </c>
      <c r="E32" s="30">
        <v>1246</v>
      </c>
      <c r="F32" s="30">
        <v>1394</v>
      </c>
      <c r="G32" s="30">
        <v>1225</v>
      </c>
      <c r="H32" s="30">
        <v>1431</v>
      </c>
      <c r="I32" s="30">
        <v>250</v>
      </c>
      <c r="J32" s="30">
        <v>254</v>
      </c>
      <c r="K32" s="30">
        <v>234</v>
      </c>
      <c r="L32" s="30">
        <v>162</v>
      </c>
      <c r="M32" s="30">
        <v>248</v>
      </c>
      <c r="N32" s="30">
        <v>147</v>
      </c>
      <c r="O32" s="30">
        <v>329</v>
      </c>
      <c r="P32" s="30">
        <v>252</v>
      </c>
      <c r="Q32" s="30">
        <v>332</v>
      </c>
      <c r="R32" s="30">
        <v>230</v>
      </c>
      <c r="S32" s="30">
        <v>167</v>
      </c>
      <c r="T32" s="30">
        <v>146</v>
      </c>
      <c r="U32" s="30">
        <v>269</v>
      </c>
      <c r="V32" s="30">
        <v>251</v>
      </c>
      <c r="W32" s="30">
        <v>276</v>
      </c>
      <c r="X32" s="30">
        <v>324</v>
      </c>
      <c r="Y32" s="30">
        <v>279</v>
      </c>
      <c r="Z32" s="30">
        <v>271</v>
      </c>
      <c r="AA32" s="30">
        <v>206</v>
      </c>
      <c r="AB32" s="30">
        <v>253</v>
      </c>
      <c r="AC32" s="30">
        <v>267</v>
      </c>
      <c r="AD32" s="30">
        <v>352</v>
      </c>
      <c r="AE32" s="30">
        <v>211</v>
      </c>
      <c r="AF32" s="30">
        <v>82</v>
      </c>
      <c r="AG32" s="30">
        <v>258</v>
      </c>
      <c r="AH32" s="31">
        <v>220</v>
      </c>
      <c r="AI32" s="48">
        <f t="shared" si="34"/>
        <v>11383</v>
      </c>
      <c r="AJ32" s="75">
        <f t="shared" si="35"/>
        <v>1497</v>
      </c>
      <c r="AK32" s="48">
        <f t="shared" ref="AK32:AK44" si="39">SUM(D32:AH32)-AJ32-AM32</f>
        <v>0</v>
      </c>
      <c r="AL32" s="75">
        <f t="shared" si="38"/>
        <v>1497</v>
      </c>
      <c r="AM32" s="48">
        <f t="shared" ref="AM32:AM44" si="40">SUM(D32:AH32)-AJ32</f>
        <v>11383</v>
      </c>
    </row>
    <row r="33" spans="1:39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1264</v>
      </c>
      <c r="E33" s="30">
        <v>1130</v>
      </c>
      <c r="F33" s="30">
        <v>1230</v>
      </c>
      <c r="G33" s="30">
        <v>1093</v>
      </c>
      <c r="H33" s="30">
        <v>1329</v>
      </c>
      <c r="I33" s="30">
        <v>235</v>
      </c>
      <c r="J33" s="30">
        <v>210</v>
      </c>
      <c r="K33" s="30">
        <v>169</v>
      </c>
      <c r="L33" s="30">
        <v>75</v>
      </c>
      <c r="M33" s="30">
        <v>246</v>
      </c>
      <c r="N33" s="30">
        <v>168</v>
      </c>
      <c r="O33" s="30">
        <v>310</v>
      </c>
      <c r="P33" s="30">
        <v>278</v>
      </c>
      <c r="Q33" s="30">
        <v>327</v>
      </c>
      <c r="R33" s="30">
        <v>166</v>
      </c>
      <c r="S33" s="30">
        <v>163</v>
      </c>
      <c r="T33" s="30">
        <v>129</v>
      </c>
      <c r="U33" s="30">
        <v>139</v>
      </c>
      <c r="V33" s="30">
        <v>259</v>
      </c>
      <c r="W33" s="30">
        <v>299</v>
      </c>
      <c r="X33" s="30">
        <v>347</v>
      </c>
      <c r="Y33" s="30">
        <v>239</v>
      </c>
      <c r="Z33" s="30">
        <v>272</v>
      </c>
      <c r="AA33" s="30">
        <v>170</v>
      </c>
      <c r="AB33" s="30">
        <v>183</v>
      </c>
      <c r="AC33" s="30">
        <v>206</v>
      </c>
      <c r="AD33" s="30">
        <v>284</v>
      </c>
      <c r="AE33" s="30">
        <v>295</v>
      </c>
      <c r="AF33" s="30">
        <v>126</v>
      </c>
      <c r="AG33" s="30">
        <v>323</v>
      </c>
      <c r="AH33" s="31">
        <v>267</v>
      </c>
      <c r="AI33" s="48">
        <f t="shared" si="34"/>
        <v>10457</v>
      </c>
      <c r="AJ33" s="75">
        <f t="shared" si="35"/>
        <v>1474</v>
      </c>
      <c r="AK33" s="48">
        <f t="shared" si="39"/>
        <v>0</v>
      </c>
      <c r="AL33" s="75">
        <f t="shared" si="38"/>
        <v>1474</v>
      </c>
      <c r="AM33" s="48">
        <f t="shared" si="40"/>
        <v>10457</v>
      </c>
    </row>
    <row r="34" spans="1:39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1392</v>
      </c>
      <c r="E34" s="30">
        <v>1297</v>
      </c>
      <c r="F34" s="30">
        <v>1163</v>
      </c>
      <c r="G34" s="30">
        <v>1160</v>
      </c>
      <c r="H34" s="30">
        <v>1445</v>
      </c>
      <c r="I34" s="30">
        <v>192</v>
      </c>
      <c r="J34" s="30">
        <v>316</v>
      </c>
      <c r="K34" s="30">
        <v>216</v>
      </c>
      <c r="L34" s="30">
        <v>101</v>
      </c>
      <c r="M34" s="30">
        <v>254</v>
      </c>
      <c r="N34" s="30">
        <v>61</v>
      </c>
      <c r="O34" s="30">
        <v>315</v>
      </c>
      <c r="P34" s="30">
        <v>266</v>
      </c>
      <c r="Q34" s="30">
        <v>303</v>
      </c>
      <c r="R34" s="30">
        <v>203</v>
      </c>
      <c r="S34" s="30">
        <v>247</v>
      </c>
      <c r="T34" s="30">
        <v>293</v>
      </c>
      <c r="U34" s="30">
        <v>256</v>
      </c>
      <c r="V34" s="30">
        <v>256</v>
      </c>
      <c r="W34" s="30">
        <v>307</v>
      </c>
      <c r="X34" s="30">
        <v>360</v>
      </c>
      <c r="Y34" s="30">
        <v>276</v>
      </c>
      <c r="Z34" s="30">
        <v>292</v>
      </c>
      <c r="AA34" s="30">
        <v>194</v>
      </c>
      <c r="AB34" s="30">
        <v>178</v>
      </c>
      <c r="AC34" s="30">
        <v>169</v>
      </c>
      <c r="AD34" s="30">
        <v>290</v>
      </c>
      <c r="AE34" s="30">
        <v>272</v>
      </c>
      <c r="AF34" s="30">
        <v>192</v>
      </c>
      <c r="AG34" s="30">
        <v>344</v>
      </c>
      <c r="AH34" s="31">
        <v>224</v>
      </c>
      <c r="AI34" s="48">
        <f t="shared" si="34"/>
        <v>11087</v>
      </c>
      <c r="AJ34" s="75">
        <f t="shared" si="35"/>
        <v>1747</v>
      </c>
      <c r="AK34" s="48">
        <f t="shared" si="39"/>
        <v>0</v>
      </c>
      <c r="AL34" s="75">
        <f t="shared" si="38"/>
        <v>1747</v>
      </c>
      <c r="AM34" s="48">
        <f t="shared" si="40"/>
        <v>11087</v>
      </c>
    </row>
    <row r="35" spans="1:39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1313</v>
      </c>
      <c r="E35" s="30">
        <v>1381</v>
      </c>
      <c r="F35" s="30">
        <v>1228</v>
      </c>
      <c r="G35" s="30">
        <v>1074</v>
      </c>
      <c r="H35" s="30">
        <v>1222</v>
      </c>
      <c r="I35" s="30">
        <v>211</v>
      </c>
      <c r="J35" s="30">
        <v>331</v>
      </c>
      <c r="K35" s="30">
        <v>208</v>
      </c>
      <c r="L35" s="30">
        <v>247</v>
      </c>
      <c r="M35" s="30">
        <v>211</v>
      </c>
      <c r="N35" s="30">
        <v>135</v>
      </c>
      <c r="O35" s="30">
        <v>259</v>
      </c>
      <c r="P35" s="30">
        <v>275</v>
      </c>
      <c r="Q35" s="30">
        <v>271</v>
      </c>
      <c r="R35" s="30">
        <v>124</v>
      </c>
      <c r="S35" s="30">
        <v>163</v>
      </c>
      <c r="T35" s="30">
        <v>142</v>
      </c>
      <c r="U35" s="30">
        <v>73</v>
      </c>
      <c r="V35" s="30">
        <v>198</v>
      </c>
      <c r="W35" s="30">
        <v>335</v>
      </c>
      <c r="X35" s="30">
        <v>367</v>
      </c>
      <c r="Y35" s="30">
        <v>201</v>
      </c>
      <c r="Z35" s="30">
        <v>281</v>
      </c>
      <c r="AA35" s="30">
        <v>212</v>
      </c>
      <c r="AB35" s="30">
        <v>320</v>
      </c>
      <c r="AC35" s="30">
        <v>245</v>
      </c>
      <c r="AD35" s="30">
        <v>287</v>
      </c>
      <c r="AE35" s="30">
        <v>270</v>
      </c>
      <c r="AF35" s="30">
        <v>109</v>
      </c>
      <c r="AG35" s="30">
        <v>285</v>
      </c>
      <c r="AH35" s="31">
        <v>204</v>
      </c>
      <c r="AI35" s="48">
        <f t="shared" si="34"/>
        <v>10677</v>
      </c>
      <c r="AJ35" s="75">
        <f t="shared" si="35"/>
        <v>1505</v>
      </c>
      <c r="AK35" s="48">
        <f t="shared" si="39"/>
        <v>0</v>
      </c>
      <c r="AL35" s="75">
        <f t="shared" si="38"/>
        <v>1505</v>
      </c>
      <c r="AM35" s="48">
        <f t="shared" si="40"/>
        <v>10677</v>
      </c>
    </row>
    <row r="36" spans="1:39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1332</v>
      </c>
      <c r="E36" s="30">
        <v>1374</v>
      </c>
      <c r="F36" s="30">
        <v>1184</v>
      </c>
      <c r="G36" s="30">
        <v>1120</v>
      </c>
      <c r="H36" s="30">
        <v>1367</v>
      </c>
      <c r="I36" s="30">
        <v>221</v>
      </c>
      <c r="J36" s="30">
        <v>342</v>
      </c>
      <c r="K36" s="30">
        <v>261</v>
      </c>
      <c r="L36" s="30">
        <v>127</v>
      </c>
      <c r="M36" s="30">
        <v>163</v>
      </c>
      <c r="N36" s="30">
        <v>53</v>
      </c>
      <c r="O36" s="30">
        <v>205</v>
      </c>
      <c r="P36" s="30">
        <v>297</v>
      </c>
      <c r="Q36" s="30">
        <v>325</v>
      </c>
      <c r="R36" s="30">
        <v>178</v>
      </c>
      <c r="S36" s="30">
        <v>283</v>
      </c>
      <c r="T36" s="30">
        <v>46</v>
      </c>
      <c r="U36" s="30">
        <v>124</v>
      </c>
      <c r="V36" s="30">
        <v>316</v>
      </c>
      <c r="W36" s="30">
        <v>347</v>
      </c>
      <c r="X36" s="30">
        <v>319</v>
      </c>
      <c r="Y36" s="30">
        <v>212</v>
      </c>
      <c r="Z36" s="30">
        <v>263</v>
      </c>
      <c r="AA36" s="30">
        <v>306</v>
      </c>
      <c r="AB36" s="30">
        <v>282</v>
      </c>
      <c r="AC36" s="30">
        <v>220</v>
      </c>
      <c r="AD36" s="30">
        <v>293</v>
      </c>
      <c r="AE36" s="30">
        <v>212</v>
      </c>
      <c r="AF36" s="30">
        <v>142</v>
      </c>
      <c r="AG36" s="30">
        <v>280</v>
      </c>
      <c r="AH36" s="31">
        <v>230</v>
      </c>
      <c r="AI36" s="48">
        <f t="shared" si="34"/>
        <v>11002</v>
      </c>
      <c r="AJ36" s="75">
        <f t="shared" si="35"/>
        <v>1422</v>
      </c>
      <c r="AK36" s="48">
        <f t="shared" si="39"/>
        <v>0</v>
      </c>
      <c r="AL36" s="75">
        <f t="shared" si="38"/>
        <v>1422</v>
      </c>
      <c r="AM36" s="48">
        <f t="shared" si="40"/>
        <v>11002</v>
      </c>
    </row>
    <row r="37" spans="1:39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1283</v>
      </c>
      <c r="E37" s="30">
        <v>1333</v>
      </c>
      <c r="F37" s="30">
        <v>1312</v>
      </c>
      <c r="G37" s="30">
        <v>1146</v>
      </c>
      <c r="H37" s="30">
        <v>1162</v>
      </c>
      <c r="I37" s="30">
        <v>135</v>
      </c>
      <c r="J37" s="30">
        <v>280</v>
      </c>
      <c r="K37" s="30">
        <v>176</v>
      </c>
      <c r="L37" s="30">
        <v>94</v>
      </c>
      <c r="M37" s="30">
        <v>230</v>
      </c>
      <c r="N37" s="30">
        <v>56</v>
      </c>
      <c r="O37" s="30">
        <v>143</v>
      </c>
      <c r="P37" s="30">
        <v>247</v>
      </c>
      <c r="Q37" s="30">
        <v>257</v>
      </c>
      <c r="R37" s="30">
        <v>273</v>
      </c>
      <c r="S37" s="30">
        <v>228</v>
      </c>
      <c r="T37" s="30">
        <v>17</v>
      </c>
      <c r="U37" s="30">
        <v>130</v>
      </c>
      <c r="V37" s="30">
        <v>283</v>
      </c>
      <c r="W37" s="30">
        <v>364</v>
      </c>
      <c r="X37" s="30">
        <v>252</v>
      </c>
      <c r="Y37" s="30">
        <v>306</v>
      </c>
      <c r="Z37" s="30">
        <v>214</v>
      </c>
      <c r="AA37" s="30">
        <v>300</v>
      </c>
      <c r="AB37" s="30">
        <v>263</v>
      </c>
      <c r="AC37" s="30">
        <v>262</v>
      </c>
      <c r="AD37" s="30">
        <v>252</v>
      </c>
      <c r="AE37" s="30">
        <v>260</v>
      </c>
      <c r="AF37" s="30">
        <v>160</v>
      </c>
      <c r="AG37" s="30">
        <v>251</v>
      </c>
      <c r="AH37" s="31">
        <v>333</v>
      </c>
      <c r="AI37" s="48">
        <f t="shared" si="34"/>
        <v>10663</v>
      </c>
      <c r="AJ37" s="75">
        <f t="shared" si="35"/>
        <v>1339</v>
      </c>
      <c r="AK37" s="48">
        <f t="shared" si="39"/>
        <v>0</v>
      </c>
      <c r="AL37" s="75">
        <f t="shared" si="38"/>
        <v>1339</v>
      </c>
      <c r="AM37" s="48">
        <f t="shared" si="40"/>
        <v>10663</v>
      </c>
    </row>
    <row r="38" spans="1:39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1145</v>
      </c>
      <c r="E38" s="30">
        <v>1206</v>
      </c>
      <c r="F38" s="30">
        <v>1251</v>
      </c>
      <c r="G38" s="30">
        <v>1201</v>
      </c>
      <c r="H38" s="30">
        <v>1097</v>
      </c>
      <c r="I38" s="30">
        <v>218</v>
      </c>
      <c r="J38" s="30">
        <v>349</v>
      </c>
      <c r="K38" s="30">
        <v>224</v>
      </c>
      <c r="L38" s="30">
        <v>142</v>
      </c>
      <c r="M38" s="30">
        <v>272</v>
      </c>
      <c r="N38" s="30">
        <v>73</v>
      </c>
      <c r="O38" s="30">
        <v>84</v>
      </c>
      <c r="P38" s="30">
        <v>258</v>
      </c>
      <c r="Q38" s="30">
        <v>307</v>
      </c>
      <c r="R38" s="30">
        <v>268</v>
      </c>
      <c r="S38" s="30">
        <v>188</v>
      </c>
      <c r="T38" s="30">
        <v>13</v>
      </c>
      <c r="U38" s="30">
        <v>132</v>
      </c>
      <c r="V38" s="30">
        <v>223</v>
      </c>
      <c r="W38" s="30">
        <v>340</v>
      </c>
      <c r="X38" s="30">
        <v>197</v>
      </c>
      <c r="Y38" s="30">
        <v>268</v>
      </c>
      <c r="Z38" s="30">
        <v>134</v>
      </c>
      <c r="AA38" s="30">
        <v>212</v>
      </c>
      <c r="AB38" s="30">
        <v>259</v>
      </c>
      <c r="AC38" s="30">
        <v>213</v>
      </c>
      <c r="AD38" s="30">
        <v>245</v>
      </c>
      <c r="AE38" s="30">
        <v>269</v>
      </c>
      <c r="AF38" s="30">
        <v>232</v>
      </c>
      <c r="AG38" s="30">
        <v>336</v>
      </c>
      <c r="AH38" s="31">
        <v>338</v>
      </c>
      <c r="AI38" s="48">
        <f t="shared" si="34"/>
        <v>10291</v>
      </c>
      <c r="AJ38" s="75">
        <f t="shared" si="35"/>
        <v>1403</v>
      </c>
      <c r="AK38" s="48">
        <f t="shared" si="39"/>
        <v>0</v>
      </c>
      <c r="AL38" s="75">
        <f t="shared" si="38"/>
        <v>1403</v>
      </c>
      <c r="AM38" s="48">
        <f t="shared" si="40"/>
        <v>10291</v>
      </c>
    </row>
    <row r="39" spans="1:39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1240</v>
      </c>
      <c r="E39" s="30">
        <v>1223</v>
      </c>
      <c r="F39" s="30">
        <v>1241</v>
      </c>
      <c r="G39" s="30">
        <v>1078</v>
      </c>
      <c r="H39" s="30">
        <v>1172</v>
      </c>
      <c r="I39" s="30">
        <v>245</v>
      </c>
      <c r="J39" s="30">
        <v>259</v>
      </c>
      <c r="K39" s="30">
        <v>171</v>
      </c>
      <c r="L39" s="30">
        <v>104</v>
      </c>
      <c r="M39" s="30">
        <v>201</v>
      </c>
      <c r="N39" s="30">
        <v>108</v>
      </c>
      <c r="O39" s="30">
        <v>200</v>
      </c>
      <c r="P39" s="30">
        <v>142</v>
      </c>
      <c r="Q39" s="30">
        <v>354</v>
      </c>
      <c r="R39" s="30">
        <v>327</v>
      </c>
      <c r="S39" s="30">
        <v>278</v>
      </c>
      <c r="T39" s="30">
        <v>184</v>
      </c>
      <c r="U39" s="30">
        <v>148</v>
      </c>
      <c r="V39" s="30">
        <v>272</v>
      </c>
      <c r="W39" s="30">
        <v>302</v>
      </c>
      <c r="X39" s="30">
        <v>258</v>
      </c>
      <c r="Y39" s="30">
        <v>297</v>
      </c>
      <c r="Z39" s="30">
        <v>236</v>
      </c>
      <c r="AA39" s="30">
        <v>272</v>
      </c>
      <c r="AB39" s="30">
        <v>324</v>
      </c>
      <c r="AC39" s="30">
        <v>238</v>
      </c>
      <c r="AD39" s="30">
        <v>330</v>
      </c>
      <c r="AE39" s="30">
        <v>390</v>
      </c>
      <c r="AF39" s="30">
        <v>292</v>
      </c>
      <c r="AG39" s="30">
        <v>315</v>
      </c>
      <c r="AH39" s="31">
        <v>309</v>
      </c>
      <c r="AI39" s="48">
        <f t="shared" si="34"/>
        <v>10738</v>
      </c>
      <c r="AJ39" s="75">
        <f t="shared" si="35"/>
        <v>1772</v>
      </c>
      <c r="AK39" s="48">
        <f t="shared" si="39"/>
        <v>0</v>
      </c>
      <c r="AL39" s="75">
        <f t="shared" si="38"/>
        <v>1772</v>
      </c>
      <c r="AM39" s="48">
        <f t="shared" si="40"/>
        <v>10738</v>
      </c>
    </row>
    <row r="40" spans="1:39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1223</v>
      </c>
      <c r="E40" s="30">
        <v>1074</v>
      </c>
      <c r="F40" s="30">
        <v>1409</v>
      </c>
      <c r="G40" s="30">
        <v>996</v>
      </c>
      <c r="H40" s="30">
        <v>1196</v>
      </c>
      <c r="I40" s="30">
        <v>181</v>
      </c>
      <c r="J40" s="30">
        <v>246</v>
      </c>
      <c r="K40" s="30">
        <v>213</v>
      </c>
      <c r="L40" s="30">
        <v>186</v>
      </c>
      <c r="M40" s="30">
        <v>152</v>
      </c>
      <c r="N40" s="30">
        <v>100</v>
      </c>
      <c r="O40" s="30">
        <v>325</v>
      </c>
      <c r="P40" s="30">
        <v>214</v>
      </c>
      <c r="Q40" s="30">
        <v>323</v>
      </c>
      <c r="R40" s="30">
        <v>268</v>
      </c>
      <c r="S40" s="30">
        <v>167</v>
      </c>
      <c r="T40" s="30">
        <v>116</v>
      </c>
      <c r="U40" s="30">
        <v>233</v>
      </c>
      <c r="V40" s="30">
        <v>201</v>
      </c>
      <c r="W40" s="30">
        <v>246</v>
      </c>
      <c r="X40" s="30">
        <v>273</v>
      </c>
      <c r="Y40" s="30">
        <v>218</v>
      </c>
      <c r="Z40" s="30">
        <v>229</v>
      </c>
      <c r="AA40" s="30">
        <v>311</v>
      </c>
      <c r="AB40" s="30">
        <v>205</v>
      </c>
      <c r="AC40" s="30">
        <v>180</v>
      </c>
      <c r="AD40" s="30">
        <v>314</v>
      </c>
      <c r="AE40" s="30">
        <v>368</v>
      </c>
      <c r="AF40" s="30">
        <v>281</v>
      </c>
      <c r="AG40" s="30">
        <v>311</v>
      </c>
      <c r="AH40" s="31">
        <v>317</v>
      </c>
      <c r="AI40" s="48">
        <f t="shared" si="34"/>
        <v>10482</v>
      </c>
      <c r="AJ40" s="75">
        <f t="shared" si="35"/>
        <v>1594</v>
      </c>
      <c r="AK40" s="48">
        <f t="shared" si="39"/>
        <v>0</v>
      </c>
      <c r="AL40" s="75">
        <f t="shared" si="38"/>
        <v>1594</v>
      </c>
      <c r="AM40" s="48">
        <f t="shared" si="40"/>
        <v>10482</v>
      </c>
    </row>
    <row r="41" spans="1:39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1089</v>
      </c>
      <c r="E41" s="30">
        <v>1104</v>
      </c>
      <c r="F41" s="30">
        <v>955</v>
      </c>
      <c r="G41" s="30">
        <v>1076</v>
      </c>
      <c r="H41" s="30">
        <v>1228</v>
      </c>
      <c r="I41" s="30">
        <v>244</v>
      </c>
      <c r="J41" s="30">
        <v>255</v>
      </c>
      <c r="K41" s="30">
        <v>25</v>
      </c>
      <c r="L41" s="30">
        <v>124</v>
      </c>
      <c r="M41" s="30">
        <v>159</v>
      </c>
      <c r="N41" s="30">
        <v>139</v>
      </c>
      <c r="O41" s="30">
        <v>146</v>
      </c>
      <c r="P41" s="30">
        <v>281</v>
      </c>
      <c r="Q41" s="30">
        <v>370</v>
      </c>
      <c r="R41" s="30">
        <v>244</v>
      </c>
      <c r="S41" s="30">
        <v>206</v>
      </c>
      <c r="T41" s="30">
        <v>180</v>
      </c>
      <c r="U41" s="30">
        <v>171</v>
      </c>
      <c r="V41" s="30">
        <v>268</v>
      </c>
      <c r="W41" s="30">
        <v>314</v>
      </c>
      <c r="X41" s="30">
        <v>264</v>
      </c>
      <c r="Y41" s="30">
        <v>123</v>
      </c>
      <c r="Z41" s="30">
        <v>260</v>
      </c>
      <c r="AA41" s="30">
        <v>288</v>
      </c>
      <c r="AB41" s="30">
        <v>186</v>
      </c>
      <c r="AC41" s="30">
        <v>181</v>
      </c>
      <c r="AD41" s="30">
        <v>350</v>
      </c>
      <c r="AE41" s="30">
        <v>331</v>
      </c>
      <c r="AF41" s="30">
        <v>299</v>
      </c>
      <c r="AG41" s="30">
        <v>290</v>
      </c>
      <c r="AH41" s="31">
        <v>301</v>
      </c>
      <c r="AI41" s="48">
        <f t="shared" si="34"/>
        <v>9807</v>
      </c>
      <c r="AJ41" s="75">
        <f t="shared" si="35"/>
        <v>1644</v>
      </c>
      <c r="AK41" s="48">
        <f t="shared" si="39"/>
        <v>0</v>
      </c>
      <c r="AL41" s="75">
        <f t="shared" si="38"/>
        <v>1644</v>
      </c>
      <c r="AM41" s="48">
        <f t="shared" si="40"/>
        <v>9807</v>
      </c>
    </row>
    <row r="42" spans="1:39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1100</v>
      </c>
      <c r="E42" s="30">
        <v>1218</v>
      </c>
      <c r="F42" s="30">
        <v>1125</v>
      </c>
      <c r="G42" s="30">
        <v>1111</v>
      </c>
      <c r="H42" s="30">
        <v>1212</v>
      </c>
      <c r="I42" s="30">
        <v>230</v>
      </c>
      <c r="J42" s="30">
        <v>260</v>
      </c>
      <c r="K42" s="30">
        <v>1</v>
      </c>
      <c r="L42" s="30">
        <v>96</v>
      </c>
      <c r="M42" s="30">
        <v>258</v>
      </c>
      <c r="N42" s="30">
        <v>161</v>
      </c>
      <c r="O42" s="30">
        <v>164</v>
      </c>
      <c r="P42" s="30">
        <v>314</v>
      </c>
      <c r="Q42" s="30">
        <v>325</v>
      </c>
      <c r="R42" s="30">
        <v>254</v>
      </c>
      <c r="S42" s="30">
        <v>255</v>
      </c>
      <c r="T42" s="30">
        <v>140</v>
      </c>
      <c r="U42" s="30">
        <v>145</v>
      </c>
      <c r="V42" s="30">
        <v>253</v>
      </c>
      <c r="W42" s="30">
        <v>368</v>
      </c>
      <c r="X42" s="30">
        <v>279</v>
      </c>
      <c r="Y42" s="30">
        <v>280</v>
      </c>
      <c r="Z42" s="30">
        <v>290</v>
      </c>
      <c r="AA42" s="30">
        <v>352</v>
      </c>
      <c r="AB42" s="30">
        <v>239</v>
      </c>
      <c r="AC42" s="30">
        <v>243</v>
      </c>
      <c r="AD42" s="30">
        <v>328</v>
      </c>
      <c r="AE42" s="30">
        <v>330</v>
      </c>
      <c r="AF42" s="30">
        <v>275</v>
      </c>
      <c r="AG42" s="30">
        <v>331</v>
      </c>
      <c r="AH42" s="31">
        <v>298</v>
      </c>
      <c r="AI42" s="48">
        <f t="shared" si="34"/>
        <v>10647</v>
      </c>
      <c r="AJ42" s="75">
        <f t="shared" si="35"/>
        <v>1588</v>
      </c>
      <c r="AK42" s="48">
        <f t="shared" si="39"/>
        <v>0</v>
      </c>
      <c r="AL42" s="75">
        <f t="shared" si="38"/>
        <v>1588</v>
      </c>
      <c r="AM42" s="48">
        <f t="shared" si="40"/>
        <v>10647</v>
      </c>
    </row>
    <row r="43" spans="1:39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1303</v>
      </c>
      <c r="E43" s="30">
        <v>1399</v>
      </c>
      <c r="F43" s="30">
        <v>1299</v>
      </c>
      <c r="G43" s="30">
        <v>1362</v>
      </c>
      <c r="H43" s="30">
        <v>1190</v>
      </c>
      <c r="I43" s="30">
        <v>267</v>
      </c>
      <c r="J43" s="30">
        <v>292</v>
      </c>
      <c r="K43" s="30">
        <v>17</v>
      </c>
      <c r="L43" s="30">
        <v>216</v>
      </c>
      <c r="M43" s="30">
        <v>310</v>
      </c>
      <c r="N43" s="30">
        <v>182</v>
      </c>
      <c r="O43" s="30">
        <v>129</v>
      </c>
      <c r="P43" s="30">
        <v>320</v>
      </c>
      <c r="Q43" s="30">
        <v>344</v>
      </c>
      <c r="R43" s="30">
        <v>257</v>
      </c>
      <c r="S43" s="30">
        <v>238</v>
      </c>
      <c r="T43" s="30">
        <v>66</v>
      </c>
      <c r="U43" s="30">
        <v>229</v>
      </c>
      <c r="V43" s="30">
        <v>302</v>
      </c>
      <c r="W43" s="30">
        <v>268</v>
      </c>
      <c r="X43" s="30">
        <v>365</v>
      </c>
      <c r="Y43" s="30">
        <v>283</v>
      </c>
      <c r="Z43" s="30">
        <v>325</v>
      </c>
      <c r="AA43" s="30">
        <v>312</v>
      </c>
      <c r="AB43" s="30">
        <v>246</v>
      </c>
      <c r="AC43" s="30">
        <v>270</v>
      </c>
      <c r="AD43" s="30">
        <v>306</v>
      </c>
      <c r="AE43" s="30">
        <v>358</v>
      </c>
      <c r="AF43" s="30">
        <v>261</v>
      </c>
      <c r="AG43" s="30">
        <v>303</v>
      </c>
      <c r="AH43" s="31">
        <v>381</v>
      </c>
      <c r="AI43" s="48">
        <f t="shared" si="34"/>
        <v>11718</v>
      </c>
      <c r="AJ43" s="75">
        <f t="shared" si="35"/>
        <v>1682</v>
      </c>
      <c r="AK43" s="48">
        <f t="shared" si="39"/>
        <v>0</v>
      </c>
      <c r="AL43" s="75">
        <f t="shared" si="38"/>
        <v>1682</v>
      </c>
      <c r="AM43" s="48">
        <f t="shared" si="40"/>
        <v>11718</v>
      </c>
    </row>
    <row r="44" spans="1:39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1218</v>
      </c>
      <c r="E44" s="30">
        <v>1380</v>
      </c>
      <c r="F44" s="30">
        <v>1391</v>
      </c>
      <c r="G44" s="30">
        <v>1262</v>
      </c>
      <c r="H44" s="30">
        <v>1206</v>
      </c>
      <c r="I44" s="30">
        <v>252</v>
      </c>
      <c r="J44" s="30">
        <v>314</v>
      </c>
      <c r="K44" s="30">
        <v>25</v>
      </c>
      <c r="L44" s="30">
        <v>198</v>
      </c>
      <c r="M44" s="30">
        <v>330</v>
      </c>
      <c r="N44" s="30">
        <v>267</v>
      </c>
      <c r="O44" s="30">
        <v>239</v>
      </c>
      <c r="P44" s="30">
        <v>301</v>
      </c>
      <c r="Q44" s="30">
        <v>377</v>
      </c>
      <c r="R44" s="30">
        <v>282</v>
      </c>
      <c r="S44" s="30">
        <v>303</v>
      </c>
      <c r="T44" s="30">
        <v>51</v>
      </c>
      <c r="U44" s="30">
        <v>368</v>
      </c>
      <c r="V44" s="30">
        <v>280</v>
      </c>
      <c r="W44" s="30">
        <v>271</v>
      </c>
      <c r="X44" s="30">
        <v>286</v>
      </c>
      <c r="Y44" s="30">
        <v>319</v>
      </c>
      <c r="Z44" s="30">
        <v>304</v>
      </c>
      <c r="AA44" s="30">
        <v>345</v>
      </c>
      <c r="AB44" s="30">
        <v>226</v>
      </c>
      <c r="AC44" s="30">
        <v>312</v>
      </c>
      <c r="AD44" s="30">
        <v>291</v>
      </c>
      <c r="AE44" s="30">
        <v>343</v>
      </c>
      <c r="AF44" s="30">
        <v>307</v>
      </c>
      <c r="AG44" s="30">
        <v>343</v>
      </c>
      <c r="AH44" s="31">
        <v>388</v>
      </c>
      <c r="AI44" s="48">
        <f t="shared" si="34"/>
        <v>12126</v>
      </c>
      <c r="AJ44" s="75">
        <f t="shared" si="35"/>
        <v>1653</v>
      </c>
      <c r="AK44" s="48">
        <f t="shared" si="39"/>
        <v>0</v>
      </c>
      <c r="AL44" s="75">
        <f t="shared" si="38"/>
        <v>1653</v>
      </c>
      <c r="AM44" s="48">
        <f t="shared" si="40"/>
        <v>12126</v>
      </c>
    </row>
    <row r="45" spans="1:39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1283</v>
      </c>
      <c r="E45" s="30">
        <v>1408</v>
      </c>
      <c r="F45" s="30">
        <v>1495</v>
      </c>
      <c r="G45" s="30">
        <v>1362</v>
      </c>
      <c r="H45" s="30">
        <v>1300</v>
      </c>
      <c r="I45" s="30">
        <v>237</v>
      </c>
      <c r="J45" s="30">
        <v>273</v>
      </c>
      <c r="K45" s="30">
        <v>108</v>
      </c>
      <c r="L45" s="30">
        <v>337</v>
      </c>
      <c r="M45" s="30">
        <v>409</v>
      </c>
      <c r="N45" s="30">
        <v>343</v>
      </c>
      <c r="O45" s="30">
        <v>108</v>
      </c>
      <c r="P45" s="30">
        <v>313</v>
      </c>
      <c r="Q45" s="30">
        <v>384</v>
      </c>
      <c r="R45" s="30">
        <v>351</v>
      </c>
      <c r="S45" s="30">
        <v>304</v>
      </c>
      <c r="T45" s="30">
        <v>31</v>
      </c>
      <c r="U45" s="30">
        <v>348</v>
      </c>
      <c r="V45" s="30">
        <v>211</v>
      </c>
      <c r="W45" s="30">
        <v>290</v>
      </c>
      <c r="X45" s="30">
        <v>277</v>
      </c>
      <c r="Y45" s="30">
        <v>320</v>
      </c>
      <c r="Z45" s="30">
        <v>313</v>
      </c>
      <c r="AA45" s="30">
        <v>309</v>
      </c>
      <c r="AB45" s="30">
        <v>204</v>
      </c>
      <c r="AC45" s="30">
        <v>242</v>
      </c>
      <c r="AD45" s="30">
        <v>294</v>
      </c>
      <c r="AE45" s="30">
        <v>358</v>
      </c>
      <c r="AF45" s="30">
        <v>366</v>
      </c>
      <c r="AG45" s="30">
        <v>312</v>
      </c>
      <c r="AH45" s="31">
        <v>320</v>
      </c>
      <c r="AI45" s="48">
        <f t="shared" si="34"/>
        <v>12536</v>
      </c>
      <c r="AJ45" s="75">
        <f t="shared" si="35"/>
        <v>1674</v>
      </c>
      <c r="AK45" s="48">
        <f t="shared" si="37"/>
        <v>12536</v>
      </c>
      <c r="AL45" s="75">
        <f t="shared" si="38"/>
        <v>1674</v>
      </c>
    </row>
    <row r="46" spans="1:39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1193</v>
      </c>
      <c r="E46" s="30">
        <v>1392</v>
      </c>
      <c r="F46" s="30">
        <v>1463</v>
      </c>
      <c r="G46" s="30">
        <v>1445</v>
      </c>
      <c r="H46" s="30">
        <v>1298</v>
      </c>
      <c r="I46" s="30">
        <v>247</v>
      </c>
      <c r="J46" s="30">
        <v>304</v>
      </c>
      <c r="K46" s="30">
        <v>90</v>
      </c>
      <c r="L46" s="30">
        <v>336</v>
      </c>
      <c r="M46" s="30">
        <v>369</v>
      </c>
      <c r="N46" s="30">
        <v>311</v>
      </c>
      <c r="O46" s="30">
        <v>150</v>
      </c>
      <c r="P46" s="30">
        <v>240</v>
      </c>
      <c r="Q46" s="30">
        <v>353</v>
      </c>
      <c r="R46" s="30">
        <v>309</v>
      </c>
      <c r="S46" s="30">
        <v>297</v>
      </c>
      <c r="T46" s="30">
        <v>59</v>
      </c>
      <c r="U46" s="30">
        <v>276</v>
      </c>
      <c r="V46" s="30">
        <v>327</v>
      </c>
      <c r="W46" s="30">
        <v>280</v>
      </c>
      <c r="X46" s="30">
        <v>227</v>
      </c>
      <c r="Y46" s="30">
        <v>340</v>
      </c>
      <c r="Z46" s="30">
        <v>253</v>
      </c>
      <c r="AA46" s="30">
        <v>261</v>
      </c>
      <c r="AB46" s="30">
        <v>263</v>
      </c>
      <c r="AC46" s="30">
        <v>143</v>
      </c>
      <c r="AD46" s="30">
        <v>402</v>
      </c>
      <c r="AE46" s="30">
        <v>265</v>
      </c>
      <c r="AF46" s="30">
        <v>305</v>
      </c>
      <c r="AG46" s="30">
        <v>347</v>
      </c>
      <c r="AH46" s="31">
        <v>311</v>
      </c>
      <c r="AI46" s="48">
        <f t="shared" si="34"/>
        <v>12339</v>
      </c>
      <c r="AJ46" s="75">
        <f t="shared" si="35"/>
        <v>1517</v>
      </c>
      <c r="AK46" s="48">
        <f t="shared" si="37"/>
        <v>12339</v>
      </c>
      <c r="AL46" s="75">
        <f t="shared" si="38"/>
        <v>1517</v>
      </c>
    </row>
    <row r="47" spans="1:39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1061</v>
      </c>
      <c r="E47" s="30">
        <v>1145</v>
      </c>
      <c r="F47" s="30">
        <v>1433</v>
      </c>
      <c r="G47" s="30">
        <v>1319</v>
      </c>
      <c r="H47" s="30">
        <v>1275</v>
      </c>
      <c r="I47" s="30">
        <v>273</v>
      </c>
      <c r="J47" s="30">
        <v>296</v>
      </c>
      <c r="K47" s="30">
        <v>168</v>
      </c>
      <c r="L47" s="30">
        <v>229</v>
      </c>
      <c r="M47" s="30">
        <v>326</v>
      </c>
      <c r="N47" s="30">
        <v>268</v>
      </c>
      <c r="O47" s="30">
        <v>186</v>
      </c>
      <c r="P47" s="30">
        <v>164</v>
      </c>
      <c r="Q47" s="30">
        <v>389</v>
      </c>
      <c r="R47" s="30">
        <v>375</v>
      </c>
      <c r="S47" s="30">
        <v>273</v>
      </c>
      <c r="T47" s="30">
        <v>146</v>
      </c>
      <c r="U47" s="30">
        <v>190</v>
      </c>
      <c r="V47" s="30">
        <v>233</v>
      </c>
      <c r="W47" s="30">
        <v>300</v>
      </c>
      <c r="X47" s="30">
        <v>315</v>
      </c>
      <c r="Y47" s="30">
        <v>314</v>
      </c>
      <c r="Z47" s="30">
        <v>263</v>
      </c>
      <c r="AA47" s="30">
        <v>265</v>
      </c>
      <c r="AB47" s="30">
        <v>300</v>
      </c>
      <c r="AC47" s="30">
        <v>171</v>
      </c>
      <c r="AD47" s="30">
        <v>257</v>
      </c>
      <c r="AE47" s="30">
        <v>288</v>
      </c>
      <c r="AF47" s="30">
        <v>300</v>
      </c>
      <c r="AG47" s="30">
        <v>354</v>
      </c>
      <c r="AH47" s="31">
        <v>273</v>
      </c>
      <c r="AI47" s="48">
        <f t="shared" si="34"/>
        <v>11340</v>
      </c>
      <c r="AJ47" s="75">
        <f t="shared" si="35"/>
        <v>1809</v>
      </c>
      <c r="AK47" s="48">
        <f t="shared" si="37"/>
        <v>11340</v>
      </c>
      <c r="AL47" s="75">
        <f t="shared" si="38"/>
        <v>1809</v>
      </c>
    </row>
    <row r="48" spans="1:39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1146</v>
      </c>
      <c r="E48" s="30">
        <v>1242</v>
      </c>
      <c r="F48" s="30">
        <v>1449</v>
      </c>
      <c r="G48" s="30">
        <v>1452</v>
      </c>
      <c r="H48" s="30">
        <v>1301</v>
      </c>
      <c r="I48" s="30">
        <v>286</v>
      </c>
      <c r="J48" s="30">
        <v>276</v>
      </c>
      <c r="K48" s="30">
        <v>212</v>
      </c>
      <c r="L48" s="30">
        <v>273</v>
      </c>
      <c r="M48" s="30">
        <v>255</v>
      </c>
      <c r="N48" s="30">
        <v>152</v>
      </c>
      <c r="O48" s="30">
        <v>160</v>
      </c>
      <c r="P48" s="30">
        <v>205</v>
      </c>
      <c r="Q48" s="30">
        <v>335</v>
      </c>
      <c r="R48" s="30">
        <v>309</v>
      </c>
      <c r="S48" s="30">
        <v>262</v>
      </c>
      <c r="T48" s="30">
        <v>288</v>
      </c>
      <c r="U48" s="30">
        <v>194</v>
      </c>
      <c r="V48" s="30">
        <v>206</v>
      </c>
      <c r="W48" s="30">
        <v>317</v>
      </c>
      <c r="X48" s="30">
        <v>242</v>
      </c>
      <c r="Y48" s="30">
        <v>329</v>
      </c>
      <c r="Z48" s="30">
        <v>360</v>
      </c>
      <c r="AA48" s="30">
        <v>351</v>
      </c>
      <c r="AB48" s="30">
        <v>314</v>
      </c>
      <c r="AC48" s="30">
        <v>278</v>
      </c>
      <c r="AD48" s="30">
        <v>321</v>
      </c>
      <c r="AE48" s="30">
        <v>289</v>
      </c>
      <c r="AF48" s="30">
        <v>312</v>
      </c>
      <c r="AG48" s="30">
        <v>338</v>
      </c>
      <c r="AH48" s="31">
        <v>279</v>
      </c>
      <c r="AI48" s="48">
        <f t="shared" si="34"/>
        <v>11994</v>
      </c>
      <c r="AJ48" s="75">
        <f t="shared" si="35"/>
        <v>1739</v>
      </c>
      <c r="AK48" s="48">
        <f t="shared" si="37"/>
        <v>11994</v>
      </c>
      <c r="AL48" s="75">
        <f t="shared" si="38"/>
        <v>1739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1124</v>
      </c>
      <c r="E49" s="30">
        <v>1319</v>
      </c>
      <c r="F49" s="30">
        <v>1499</v>
      </c>
      <c r="G49" s="30">
        <v>1476</v>
      </c>
      <c r="H49" s="30">
        <v>1230</v>
      </c>
      <c r="I49" s="30">
        <v>319</v>
      </c>
      <c r="J49" s="30">
        <v>309</v>
      </c>
      <c r="K49" s="30">
        <v>208</v>
      </c>
      <c r="L49" s="30">
        <v>270</v>
      </c>
      <c r="M49" s="30">
        <v>295</v>
      </c>
      <c r="N49" s="30">
        <v>185</v>
      </c>
      <c r="O49" s="30">
        <v>138</v>
      </c>
      <c r="P49" s="30">
        <v>195</v>
      </c>
      <c r="Q49" s="30">
        <v>321</v>
      </c>
      <c r="R49" s="30">
        <v>364</v>
      </c>
      <c r="S49" s="30">
        <v>245</v>
      </c>
      <c r="T49" s="30">
        <v>235</v>
      </c>
      <c r="U49" s="30">
        <v>264</v>
      </c>
      <c r="V49" s="30">
        <v>230</v>
      </c>
      <c r="W49" s="30">
        <v>320</v>
      </c>
      <c r="X49" s="30">
        <v>242</v>
      </c>
      <c r="Y49" s="30">
        <v>354</v>
      </c>
      <c r="Z49" s="30">
        <v>349</v>
      </c>
      <c r="AA49" s="30">
        <v>363</v>
      </c>
      <c r="AB49" s="30">
        <v>287</v>
      </c>
      <c r="AC49" s="30">
        <v>198</v>
      </c>
      <c r="AD49" s="30">
        <v>382</v>
      </c>
      <c r="AE49" s="30">
        <v>326</v>
      </c>
      <c r="AF49" s="30">
        <v>264</v>
      </c>
      <c r="AG49" s="30">
        <v>321</v>
      </c>
      <c r="AH49" s="31">
        <v>338</v>
      </c>
      <c r="AI49" s="48">
        <f t="shared" si="34"/>
        <v>12173</v>
      </c>
      <c r="AJ49" s="75">
        <f t="shared" si="35"/>
        <v>1797</v>
      </c>
      <c r="AK49" s="48">
        <f t="shared" si="37"/>
        <v>12173</v>
      </c>
      <c r="AL49" s="75">
        <f t="shared" si="38"/>
        <v>1797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1116</v>
      </c>
      <c r="E50" s="30">
        <v>1154</v>
      </c>
      <c r="F50" s="30">
        <v>1462</v>
      </c>
      <c r="G50" s="30">
        <v>1334</v>
      </c>
      <c r="H50" s="30">
        <v>1321</v>
      </c>
      <c r="I50" s="30">
        <v>285</v>
      </c>
      <c r="J50" s="30">
        <v>312</v>
      </c>
      <c r="K50" s="30">
        <v>247</v>
      </c>
      <c r="L50" s="30">
        <v>334</v>
      </c>
      <c r="M50" s="30">
        <v>298</v>
      </c>
      <c r="N50" s="30">
        <v>190</v>
      </c>
      <c r="O50" s="30">
        <v>160</v>
      </c>
      <c r="P50" s="30">
        <v>199</v>
      </c>
      <c r="Q50" s="30">
        <v>343</v>
      </c>
      <c r="R50" s="30">
        <v>393</v>
      </c>
      <c r="S50" s="30">
        <v>288</v>
      </c>
      <c r="T50" s="30">
        <v>234</v>
      </c>
      <c r="U50" s="30">
        <v>258</v>
      </c>
      <c r="V50" s="30">
        <v>280</v>
      </c>
      <c r="W50" s="30">
        <v>282</v>
      </c>
      <c r="X50" s="30">
        <v>302</v>
      </c>
      <c r="Y50" s="30">
        <v>352</v>
      </c>
      <c r="Z50" s="30">
        <v>373</v>
      </c>
      <c r="AA50" s="30">
        <v>251</v>
      </c>
      <c r="AB50" s="30">
        <v>333</v>
      </c>
      <c r="AC50" s="30">
        <v>185</v>
      </c>
      <c r="AD50" s="30">
        <v>287</v>
      </c>
      <c r="AE50" s="30">
        <v>328</v>
      </c>
      <c r="AF50" s="30">
        <v>343</v>
      </c>
      <c r="AG50" s="30">
        <v>362</v>
      </c>
      <c r="AH50" s="31">
        <v>354</v>
      </c>
      <c r="AI50" s="48">
        <f t="shared" si="34"/>
        <v>12048</v>
      </c>
      <c r="AJ50" s="75">
        <f t="shared" si="35"/>
        <v>1912</v>
      </c>
      <c r="AK50" s="48">
        <f t="shared" si="37"/>
        <v>12048</v>
      </c>
      <c r="AL50" s="75">
        <f t="shared" si="38"/>
        <v>1912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1199</v>
      </c>
      <c r="E51" s="30">
        <v>1211</v>
      </c>
      <c r="F51" s="30">
        <v>1540</v>
      </c>
      <c r="G51" s="30">
        <v>1348</v>
      </c>
      <c r="H51" s="30">
        <v>1302</v>
      </c>
      <c r="I51" s="30">
        <v>297</v>
      </c>
      <c r="J51" s="30">
        <v>354</v>
      </c>
      <c r="K51" s="30">
        <v>249</v>
      </c>
      <c r="L51" s="30">
        <v>298</v>
      </c>
      <c r="M51" s="30">
        <v>321</v>
      </c>
      <c r="N51" s="30">
        <v>116</v>
      </c>
      <c r="O51" s="30">
        <v>136</v>
      </c>
      <c r="P51" s="30">
        <v>259</v>
      </c>
      <c r="Q51" s="30">
        <v>298</v>
      </c>
      <c r="R51" s="30">
        <v>320</v>
      </c>
      <c r="S51" s="30">
        <v>255</v>
      </c>
      <c r="T51" s="30">
        <v>315</v>
      </c>
      <c r="U51" s="30">
        <v>274</v>
      </c>
      <c r="V51" s="30">
        <v>263</v>
      </c>
      <c r="W51" s="30">
        <v>200</v>
      </c>
      <c r="X51" s="30">
        <v>289</v>
      </c>
      <c r="Y51" s="30">
        <v>357</v>
      </c>
      <c r="Z51" s="30">
        <v>372</v>
      </c>
      <c r="AA51" s="30">
        <v>325</v>
      </c>
      <c r="AB51" s="30">
        <v>365</v>
      </c>
      <c r="AC51" s="30">
        <v>278</v>
      </c>
      <c r="AD51" s="30">
        <v>306</v>
      </c>
      <c r="AE51" s="30">
        <v>326</v>
      </c>
      <c r="AF51" s="30">
        <v>356</v>
      </c>
      <c r="AG51" s="30">
        <v>381</v>
      </c>
      <c r="AH51" s="31">
        <v>419</v>
      </c>
      <c r="AI51" s="48">
        <f t="shared" si="34"/>
        <v>12427</v>
      </c>
      <c r="AJ51" s="75">
        <f t="shared" si="35"/>
        <v>1902</v>
      </c>
      <c r="AK51" s="48">
        <f t="shared" si="37"/>
        <v>12427</v>
      </c>
      <c r="AL51" s="75">
        <f t="shared" si="38"/>
        <v>1902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1222</v>
      </c>
      <c r="E52" s="30">
        <v>1132</v>
      </c>
      <c r="F52" s="30">
        <v>1455</v>
      </c>
      <c r="G52" s="30">
        <v>1185</v>
      </c>
      <c r="H52" s="30">
        <v>1266</v>
      </c>
      <c r="I52" s="30">
        <v>235</v>
      </c>
      <c r="J52" s="30">
        <v>338</v>
      </c>
      <c r="K52" s="30">
        <v>296</v>
      </c>
      <c r="L52" s="30">
        <v>282</v>
      </c>
      <c r="M52" s="30">
        <v>353</v>
      </c>
      <c r="N52" s="30">
        <v>222</v>
      </c>
      <c r="O52" s="30">
        <v>269</v>
      </c>
      <c r="P52" s="30">
        <v>236</v>
      </c>
      <c r="Q52" s="30">
        <v>315</v>
      </c>
      <c r="R52" s="30">
        <v>337</v>
      </c>
      <c r="S52" s="30">
        <v>271</v>
      </c>
      <c r="T52" s="30">
        <v>331</v>
      </c>
      <c r="U52" s="30">
        <v>209</v>
      </c>
      <c r="V52" s="30">
        <v>295</v>
      </c>
      <c r="W52" s="30">
        <v>332</v>
      </c>
      <c r="X52" s="30">
        <v>272</v>
      </c>
      <c r="Y52" s="30">
        <v>369</v>
      </c>
      <c r="Z52" s="30">
        <v>321</v>
      </c>
      <c r="AA52" s="30">
        <v>328</v>
      </c>
      <c r="AB52" s="30">
        <v>373</v>
      </c>
      <c r="AC52" s="30">
        <v>346</v>
      </c>
      <c r="AD52" s="30">
        <v>250</v>
      </c>
      <c r="AE52" s="30">
        <v>208</v>
      </c>
      <c r="AF52" s="30">
        <v>319</v>
      </c>
      <c r="AG52" s="30">
        <v>311</v>
      </c>
      <c r="AH52" s="31">
        <v>402</v>
      </c>
      <c r="AI52" s="48">
        <f t="shared" si="34"/>
        <v>12279</v>
      </c>
      <c r="AJ52" s="75">
        <f t="shared" si="35"/>
        <v>1801</v>
      </c>
      <c r="AK52" s="48">
        <f t="shared" si="37"/>
        <v>12279</v>
      </c>
      <c r="AL52" s="75">
        <f t="shared" si="38"/>
        <v>1801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1054</v>
      </c>
      <c r="E53" s="30">
        <v>1131</v>
      </c>
      <c r="F53" s="30">
        <v>1345</v>
      </c>
      <c r="G53" s="30">
        <v>1190</v>
      </c>
      <c r="H53" s="30">
        <v>1162</v>
      </c>
      <c r="I53" s="30">
        <v>212</v>
      </c>
      <c r="J53" s="30">
        <v>228</v>
      </c>
      <c r="K53" s="30">
        <v>202</v>
      </c>
      <c r="L53" s="30">
        <v>217</v>
      </c>
      <c r="M53" s="30">
        <v>240</v>
      </c>
      <c r="N53" s="30">
        <v>187</v>
      </c>
      <c r="O53" s="30">
        <v>206</v>
      </c>
      <c r="P53" s="30">
        <v>213</v>
      </c>
      <c r="Q53" s="30">
        <v>249</v>
      </c>
      <c r="R53" s="30">
        <v>176</v>
      </c>
      <c r="S53" s="30">
        <v>162</v>
      </c>
      <c r="T53" s="30">
        <v>200</v>
      </c>
      <c r="U53" s="30">
        <v>202</v>
      </c>
      <c r="V53" s="30">
        <v>226</v>
      </c>
      <c r="W53" s="30">
        <v>299</v>
      </c>
      <c r="X53" s="30">
        <v>249</v>
      </c>
      <c r="Y53" s="30">
        <v>220</v>
      </c>
      <c r="Z53" s="30">
        <v>269</v>
      </c>
      <c r="AA53" s="30">
        <v>239</v>
      </c>
      <c r="AB53" s="30">
        <v>274</v>
      </c>
      <c r="AC53" s="30">
        <v>199</v>
      </c>
      <c r="AD53" s="30">
        <v>275</v>
      </c>
      <c r="AE53" s="30">
        <v>271</v>
      </c>
      <c r="AF53" s="30">
        <v>231</v>
      </c>
      <c r="AG53" s="30">
        <v>259</v>
      </c>
      <c r="AH53" s="31">
        <v>283</v>
      </c>
      <c r="AI53" s="48">
        <f t="shared" si="34"/>
        <v>10497</v>
      </c>
      <c r="AJ53" s="75">
        <f t="shared" si="35"/>
        <v>1373</v>
      </c>
      <c r="AK53" s="48">
        <f t="shared" si="37"/>
        <v>10497</v>
      </c>
      <c r="AL53" s="75">
        <f t="shared" si="38"/>
        <v>1373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1126</v>
      </c>
      <c r="E54" s="30">
        <v>1031</v>
      </c>
      <c r="F54" s="30">
        <v>1344</v>
      </c>
      <c r="G54" s="30">
        <v>1264</v>
      </c>
      <c r="H54" s="30">
        <v>1133</v>
      </c>
      <c r="I54" s="30">
        <v>236</v>
      </c>
      <c r="J54" s="30">
        <v>257</v>
      </c>
      <c r="K54" s="30">
        <v>166</v>
      </c>
      <c r="L54" s="30">
        <v>181</v>
      </c>
      <c r="M54" s="30">
        <v>210</v>
      </c>
      <c r="N54" s="30">
        <v>129</v>
      </c>
      <c r="O54" s="30">
        <v>182</v>
      </c>
      <c r="P54" s="30">
        <v>119</v>
      </c>
      <c r="Q54" s="30">
        <v>197</v>
      </c>
      <c r="R54" s="30">
        <v>158</v>
      </c>
      <c r="S54" s="30">
        <v>193</v>
      </c>
      <c r="T54" s="30">
        <v>194</v>
      </c>
      <c r="U54" s="30">
        <v>174</v>
      </c>
      <c r="V54" s="30">
        <v>170</v>
      </c>
      <c r="W54" s="30">
        <v>224</v>
      </c>
      <c r="X54" s="30">
        <v>275</v>
      </c>
      <c r="Y54" s="30">
        <v>196</v>
      </c>
      <c r="Z54" s="30">
        <v>225</v>
      </c>
      <c r="AA54" s="30">
        <v>201</v>
      </c>
      <c r="AB54" s="30">
        <v>216</v>
      </c>
      <c r="AC54" s="30">
        <v>119</v>
      </c>
      <c r="AD54" s="30">
        <v>217</v>
      </c>
      <c r="AE54" s="30">
        <v>236</v>
      </c>
      <c r="AF54" s="30">
        <v>217</v>
      </c>
      <c r="AG54" s="30">
        <v>226</v>
      </c>
      <c r="AH54" s="31">
        <v>272</v>
      </c>
      <c r="AI54" s="48">
        <f t="shared" si="34"/>
        <v>9771</v>
      </c>
      <c r="AJ54" s="75">
        <f t="shared" si="35"/>
        <v>1317</v>
      </c>
      <c r="AK54" s="48">
        <f>SUM(D54:AH54)-AJ54</f>
        <v>9771</v>
      </c>
      <c r="AL54" s="75">
        <f t="shared" si="38"/>
        <v>1317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1255</v>
      </c>
      <c r="E55" s="30">
        <v>1155</v>
      </c>
      <c r="F55" s="30">
        <v>1508</v>
      </c>
      <c r="G55" s="30">
        <v>1359</v>
      </c>
      <c r="H55" s="30">
        <v>1255</v>
      </c>
      <c r="I55" s="30">
        <v>282</v>
      </c>
      <c r="J55" s="30">
        <v>340</v>
      </c>
      <c r="K55" s="30">
        <v>281</v>
      </c>
      <c r="L55" s="30">
        <v>274</v>
      </c>
      <c r="M55" s="30">
        <v>287</v>
      </c>
      <c r="N55" s="30">
        <v>301</v>
      </c>
      <c r="O55" s="30">
        <v>268</v>
      </c>
      <c r="P55" s="30">
        <v>201</v>
      </c>
      <c r="Q55" s="30">
        <v>359</v>
      </c>
      <c r="R55" s="30">
        <v>306</v>
      </c>
      <c r="S55" s="30">
        <v>246</v>
      </c>
      <c r="T55" s="30">
        <v>359</v>
      </c>
      <c r="U55" s="30">
        <v>288</v>
      </c>
      <c r="V55" s="30">
        <v>279</v>
      </c>
      <c r="W55" s="30">
        <v>314</v>
      </c>
      <c r="X55" s="30">
        <v>244</v>
      </c>
      <c r="Y55" s="30">
        <v>343</v>
      </c>
      <c r="Z55" s="30">
        <v>337</v>
      </c>
      <c r="AA55" s="30">
        <v>353</v>
      </c>
      <c r="AB55" s="30">
        <v>261</v>
      </c>
      <c r="AC55" s="30">
        <v>238</v>
      </c>
      <c r="AD55" s="30">
        <v>317</v>
      </c>
      <c r="AE55" s="30">
        <v>369</v>
      </c>
      <c r="AF55" s="30">
        <v>301</v>
      </c>
      <c r="AG55" s="30">
        <v>363</v>
      </c>
      <c r="AH55" s="31">
        <v>355</v>
      </c>
      <c r="AI55" s="48">
        <f t="shared" si="34"/>
        <v>12421</v>
      </c>
      <c r="AJ55" s="75">
        <f t="shared" si="35"/>
        <v>1977</v>
      </c>
      <c r="AL55" s="48">
        <f t="shared" ref="AL55:AL58" si="41">SUM(D55:AH55)</f>
        <v>14398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1328</v>
      </c>
      <c r="E56" s="30">
        <v>1095</v>
      </c>
      <c r="F56" s="30">
        <v>1444</v>
      </c>
      <c r="G56" s="30">
        <v>1433</v>
      </c>
      <c r="H56" s="30">
        <v>1090</v>
      </c>
      <c r="I56" s="30">
        <v>288</v>
      </c>
      <c r="J56" s="30">
        <v>315</v>
      </c>
      <c r="K56" s="30">
        <v>316</v>
      </c>
      <c r="L56" s="30">
        <v>293</v>
      </c>
      <c r="M56" s="30">
        <v>329</v>
      </c>
      <c r="N56" s="30">
        <v>360</v>
      </c>
      <c r="O56" s="30">
        <v>267</v>
      </c>
      <c r="P56" s="30">
        <v>254</v>
      </c>
      <c r="Q56" s="30">
        <v>345</v>
      </c>
      <c r="R56" s="30">
        <v>320</v>
      </c>
      <c r="S56" s="30">
        <v>252</v>
      </c>
      <c r="T56" s="30">
        <v>366</v>
      </c>
      <c r="U56" s="30">
        <v>265</v>
      </c>
      <c r="V56" s="30">
        <v>303</v>
      </c>
      <c r="W56" s="30">
        <v>295</v>
      </c>
      <c r="X56" s="30">
        <v>137</v>
      </c>
      <c r="Y56" s="30">
        <v>353</v>
      </c>
      <c r="Z56" s="30">
        <v>359</v>
      </c>
      <c r="AA56" s="30">
        <v>383</v>
      </c>
      <c r="AB56" s="30">
        <v>298</v>
      </c>
      <c r="AC56" s="30">
        <v>276</v>
      </c>
      <c r="AD56" s="30">
        <v>343</v>
      </c>
      <c r="AE56" s="30">
        <v>372</v>
      </c>
      <c r="AF56" s="30">
        <v>311</v>
      </c>
      <c r="AG56" s="30">
        <v>337</v>
      </c>
      <c r="AH56" s="31">
        <v>331</v>
      </c>
      <c r="AI56" s="48">
        <f t="shared" si="34"/>
        <v>12603</v>
      </c>
      <c r="AJ56" s="75">
        <f t="shared" si="35"/>
        <v>1855</v>
      </c>
      <c r="AL56" s="48">
        <f t="shared" si="41"/>
        <v>14458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1241</v>
      </c>
      <c r="E57" s="30">
        <v>1089</v>
      </c>
      <c r="F57" s="30">
        <v>1451</v>
      </c>
      <c r="G57" s="30">
        <v>1337</v>
      </c>
      <c r="H57" s="30">
        <v>874</v>
      </c>
      <c r="I57" s="30">
        <v>255</v>
      </c>
      <c r="J57" s="30">
        <v>360</v>
      </c>
      <c r="K57" s="30">
        <v>266</v>
      </c>
      <c r="L57" s="30">
        <v>304</v>
      </c>
      <c r="M57" s="30">
        <v>371</v>
      </c>
      <c r="N57" s="30">
        <v>207</v>
      </c>
      <c r="O57" s="30">
        <v>298</v>
      </c>
      <c r="P57" s="30">
        <v>162</v>
      </c>
      <c r="Q57" s="30">
        <v>319</v>
      </c>
      <c r="R57" s="30">
        <v>246</v>
      </c>
      <c r="S57" s="30">
        <v>262</v>
      </c>
      <c r="T57" s="30">
        <v>331</v>
      </c>
      <c r="U57" s="30">
        <v>206</v>
      </c>
      <c r="V57" s="30">
        <v>310</v>
      </c>
      <c r="W57" s="30">
        <v>317</v>
      </c>
      <c r="X57" s="30">
        <v>246</v>
      </c>
      <c r="Y57" s="30">
        <v>357</v>
      </c>
      <c r="Z57" s="30">
        <v>333</v>
      </c>
      <c r="AA57" s="30">
        <v>385</v>
      </c>
      <c r="AB57" s="30">
        <v>332</v>
      </c>
      <c r="AC57" s="30">
        <v>292</v>
      </c>
      <c r="AD57" s="30">
        <v>340</v>
      </c>
      <c r="AE57" s="30">
        <v>311</v>
      </c>
      <c r="AF57" s="30">
        <v>317</v>
      </c>
      <c r="AG57" s="30">
        <v>365</v>
      </c>
      <c r="AH57" s="31">
        <v>338</v>
      </c>
      <c r="AI57" s="48">
        <f t="shared" si="34"/>
        <v>12009</v>
      </c>
      <c r="AJ57" s="75">
        <f t="shared" si="35"/>
        <v>1813</v>
      </c>
      <c r="AL57" s="48">
        <f t="shared" si="41"/>
        <v>13822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1204</v>
      </c>
      <c r="E58" s="34">
        <v>1117</v>
      </c>
      <c r="F58" s="34">
        <v>1533</v>
      </c>
      <c r="G58" s="34">
        <v>1356</v>
      </c>
      <c r="H58" s="34">
        <v>664</v>
      </c>
      <c r="I58" s="34">
        <v>291</v>
      </c>
      <c r="J58" s="34">
        <v>340</v>
      </c>
      <c r="K58" s="34">
        <v>278</v>
      </c>
      <c r="L58" s="34">
        <v>269</v>
      </c>
      <c r="M58" s="34">
        <v>396</v>
      </c>
      <c r="N58" s="34">
        <v>169</v>
      </c>
      <c r="O58" s="34">
        <v>350</v>
      </c>
      <c r="P58" s="34">
        <v>190</v>
      </c>
      <c r="Q58" s="34">
        <v>316</v>
      </c>
      <c r="R58" s="34">
        <v>276</v>
      </c>
      <c r="S58" s="34">
        <v>308</v>
      </c>
      <c r="T58" s="34">
        <v>364</v>
      </c>
      <c r="U58" s="34">
        <v>245</v>
      </c>
      <c r="V58" s="34">
        <v>329</v>
      </c>
      <c r="W58" s="34">
        <v>331</v>
      </c>
      <c r="X58" s="34">
        <v>401</v>
      </c>
      <c r="Y58" s="34">
        <v>371</v>
      </c>
      <c r="Z58" s="34">
        <v>382</v>
      </c>
      <c r="AA58" s="34">
        <v>363</v>
      </c>
      <c r="AB58" s="34">
        <v>313</v>
      </c>
      <c r="AC58" s="34">
        <v>339</v>
      </c>
      <c r="AD58" s="34">
        <v>315</v>
      </c>
      <c r="AE58" s="34">
        <v>257</v>
      </c>
      <c r="AF58" s="34">
        <v>315</v>
      </c>
      <c r="AG58" s="34">
        <v>252</v>
      </c>
      <c r="AH58" s="35">
        <v>351</v>
      </c>
      <c r="AI58" s="48">
        <f t="shared" si="34"/>
        <v>12031</v>
      </c>
      <c r="AJ58" s="75">
        <f t="shared" si="35"/>
        <v>1954</v>
      </c>
      <c r="AL58" s="48">
        <f t="shared" si="41"/>
        <v>13985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42">SUM(D11:D58)</f>
        <v>62178</v>
      </c>
      <c r="E59" s="37">
        <f t="shared" si="42"/>
        <v>60135</v>
      </c>
      <c r="F59" s="37">
        <f t="shared" si="42"/>
        <v>65641</v>
      </c>
      <c r="G59" s="37">
        <f t="shared" si="42"/>
        <v>63350</v>
      </c>
      <c r="H59" s="37">
        <f t="shared" si="42"/>
        <v>60256</v>
      </c>
      <c r="I59" s="37">
        <f t="shared" si="42"/>
        <v>12386</v>
      </c>
      <c r="J59" s="37">
        <f t="shared" si="42"/>
        <v>14049</v>
      </c>
      <c r="K59" s="37">
        <f t="shared" si="42"/>
        <v>11848</v>
      </c>
      <c r="L59" s="37">
        <f t="shared" si="42"/>
        <v>11852</v>
      </c>
      <c r="M59" s="37">
        <f t="shared" si="42"/>
        <v>14214</v>
      </c>
      <c r="N59" s="37">
        <f t="shared" si="42"/>
        <v>11733</v>
      </c>
      <c r="O59" s="37">
        <f t="shared" si="42"/>
        <v>11622</v>
      </c>
      <c r="P59" s="37">
        <f t="shared" si="42"/>
        <v>12530</v>
      </c>
      <c r="Q59" s="37">
        <f t="shared" si="42"/>
        <v>13867</v>
      </c>
      <c r="R59" s="37">
        <f t="shared" si="42"/>
        <v>14299</v>
      </c>
      <c r="S59" s="37">
        <f t="shared" si="42"/>
        <v>12767</v>
      </c>
      <c r="T59" s="37">
        <f t="shared" si="42"/>
        <v>10955</v>
      </c>
      <c r="U59" s="37">
        <f t="shared" si="42"/>
        <v>12425</v>
      </c>
      <c r="V59" s="37">
        <f t="shared" si="42"/>
        <v>13435</v>
      </c>
      <c r="W59" s="37">
        <f t="shared" si="42"/>
        <v>14544</v>
      </c>
      <c r="X59" s="37">
        <f t="shared" si="42"/>
        <v>13444</v>
      </c>
      <c r="Y59" s="37">
        <f t="shared" si="42"/>
        <v>13888</v>
      </c>
      <c r="Z59" s="37">
        <f t="shared" si="42"/>
        <v>14368</v>
      </c>
      <c r="AA59" s="37">
        <f t="shared" si="42"/>
        <v>14851</v>
      </c>
      <c r="AB59" s="37">
        <f t="shared" si="42"/>
        <v>14462</v>
      </c>
      <c r="AC59" s="37">
        <f t="shared" si="42"/>
        <v>12116</v>
      </c>
      <c r="AD59" s="37">
        <f t="shared" si="42"/>
        <v>14730</v>
      </c>
      <c r="AE59" s="37">
        <f t="shared" si="42"/>
        <v>15171</v>
      </c>
      <c r="AF59" s="37">
        <f t="shared" si="42"/>
        <v>13724</v>
      </c>
      <c r="AG59" s="37">
        <f t="shared" si="42"/>
        <v>15049</v>
      </c>
      <c r="AH59" s="38">
        <f t="shared" si="42"/>
        <v>15629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7" priority="2" operator="containsText" text="日">
      <formula>NOT(ISERROR(SEARCH("日",D9)))</formula>
    </cfRule>
  </conditionalFormatting>
  <conditionalFormatting sqref="D10:AH10">
    <cfRule type="containsText" dxfId="16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N67"/>
  <sheetViews>
    <sheetView view="pageBreakPreview" topLeftCell="G17" zoomScale="55" zoomScaleNormal="70" zoomScaleSheetLayoutView="55" workbookViewId="0">
      <selection activeCell="D59" sqref="D59:AH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40" width="10.5" style="26" bestFit="1" customWidth="1"/>
    <col min="41" max="16384" width="9" style="1"/>
  </cols>
  <sheetData>
    <row r="1" spans="1:40" x14ac:dyDescent="0.4">
      <c r="AH1" s="2" t="s">
        <v>25</v>
      </c>
    </row>
    <row r="2" spans="1:40" x14ac:dyDescent="0.4">
      <c r="C2" s="3"/>
      <c r="D2" s="3"/>
      <c r="P2" s="4" t="s">
        <v>15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45505</v>
      </c>
      <c r="E8" s="9">
        <f t="shared" ref="E8:Q8" si="0">IF(MONTH(D8+1)=MONTH(D8),D8+1," ")</f>
        <v>45506</v>
      </c>
      <c r="F8" s="9">
        <f t="shared" si="0"/>
        <v>45507</v>
      </c>
      <c r="G8" s="9">
        <f t="shared" si="0"/>
        <v>45508</v>
      </c>
      <c r="H8" s="9">
        <f t="shared" si="0"/>
        <v>45509</v>
      </c>
      <c r="I8" s="9">
        <f t="shared" si="0"/>
        <v>45510</v>
      </c>
      <c r="J8" s="9">
        <f t="shared" si="0"/>
        <v>45511</v>
      </c>
      <c r="K8" s="9">
        <f t="shared" si="0"/>
        <v>45512</v>
      </c>
      <c r="L8" s="9">
        <f t="shared" si="0"/>
        <v>45513</v>
      </c>
      <c r="M8" s="9">
        <f t="shared" si="0"/>
        <v>45514</v>
      </c>
      <c r="N8" s="9">
        <f t="shared" si="0"/>
        <v>45515</v>
      </c>
      <c r="O8" s="9">
        <f t="shared" si="0"/>
        <v>45516</v>
      </c>
      <c r="P8" s="9">
        <f t="shared" si="0"/>
        <v>45517</v>
      </c>
      <c r="Q8" s="9">
        <f t="shared" si="0"/>
        <v>45518</v>
      </c>
      <c r="R8" s="9">
        <f t="shared" ref="R8:AH8" si="1">IF(MONTH(Q8+1)=MONTH(Q8),Q8+1," ")</f>
        <v>45519</v>
      </c>
      <c r="S8" s="9">
        <f t="shared" si="1"/>
        <v>45520</v>
      </c>
      <c r="T8" s="9">
        <f t="shared" si="1"/>
        <v>45521</v>
      </c>
      <c r="U8" s="9">
        <f t="shared" si="1"/>
        <v>45522</v>
      </c>
      <c r="V8" s="9">
        <f t="shared" si="1"/>
        <v>45523</v>
      </c>
      <c r="W8" s="9">
        <f t="shared" si="1"/>
        <v>45524</v>
      </c>
      <c r="X8" s="9">
        <f t="shared" si="1"/>
        <v>45525</v>
      </c>
      <c r="Y8" s="9">
        <f t="shared" si="1"/>
        <v>45526</v>
      </c>
      <c r="Z8" s="9">
        <f t="shared" si="1"/>
        <v>45527</v>
      </c>
      <c r="AA8" s="9">
        <f t="shared" si="1"/>
        <v>45528</v>
      </c>
      <c r="AB8" s="9">
        <f t="shared" si="1"/>
        <v>45529</v>
      </c>
      <c r="AC8" s="9">
        <f t="shared" si="1"/>
        <v>45530</v>
      </c>
      <c r="AD8" s="9">
        <f t="shared" si="1"/>
        <v>45531</v>
      </c>
      <c r="AE8" s="9">
        <f t="shared" si="1"/>
        <v>45532</v>
      </c>
      <c r="AF8" s="9">
        <f t="shared" si="1"/>
        <v>45533</v>
      </c>
      <c r="AG8" s="9">
        <f t="shared" si="1"/>
        <v>45534</v>
      </c>
      <c r="AH8" s="10">
        <f t="shared" si="1"/>
        <v>45535</v>
      </c>
    </row>
    <row r="9" spans="1:40" ht="20.100000000000001" customHeight="1" thickBot="1" x14ac:dyDescent="0.45">
      <c r="D9" s="51" t="str">
        <f t="shared" ref="D9:E9" si="2">TEXT(D8,"aaa")</f>
        <v>木</v>
      </c>
      <c r="E9" s="52" t="str">
        <f t="shared" si="2"/>
        <v>金</v>
      </c>
      <c r="F9" s="52" t="str">
        <f t="shared" ref="F9" si="3">TEXT(F8,"aaa")</f>
        <v>土</v>
      </c>
      <c r="G9" s="52" t="str">
        <f t="shared" ref="G9" si="4">TEXT(G8,"aaa")</f>
        <v>日</v>
      </c>
      <c r="H9" s="52" t="str">
        <f t="shared" ref="H9" si="5">TEXT(H8,"aaa")</f>
        <v>月</v>
      </c>
      <c r="I9" s="52" t="str">
        <f t="shared" ref="I9" si="6">TEXT(I8,"aaa")</f>
        <v>火</v>
      </c>
      <c r="J9" s="52" t="str">
        <f t="shared" ref="J9" si="7">TEXT(J8,"aaa")</f>
        <v>水</v>
      </c>
      <c r="K9" s="52" t="str">
        <f t="shared" ref="K9" si="8">TEXT(K8,"aaa")</f>
        <v>木</v>
      </c>
      <c r="L9" s="52" t="str">
        <f t="shared" ref="L9" si="9">TEXT(L8,"aaa")</f>
        <v>金</v>
      </c>
      <c r="M9" s="52" t="str">
        <f t="shared" ref="M9" si="10">TEXT(M8,"aaa")</f>
        <v>土</v>
      </c>
      <c r="N9" s="54" t="str">
        <f t="shared" ref="N9" si="11">TEXT(N8,"aaa")</f>
        <v>日</v>
      </c>
      <c r="O9" s="54" t="str">
        <f t="shared" ref="O9" si="12">TEXT(O8,"aaa")</f>
        <v>月</v>
      </c>
      <c r="P9" s="52" t="str">
        <f t="shared" ref="P9" si="13">TEXT(P8,"aaa")</f>
        <v>火</v>
      </c>
      <c r="Q9" s="52" t="str">
        <f t="shared" ref="Q9" si="14">TEXT(Q8,"aaa")</f>
        <v>水</v>
      </c>
      <c r="R9" s="52" t="str">
        <f t="shared" ref="R9" si="15">TEXT(R8,"aaa")</f>
        <v>木</v>
      </c>
      <c r="S9" s="52" t="str">
        <f t="shared" ref="S9" si="16">TEXT(S8,"aaa")</f>
        <v>金</v>
      </c>
      <c r="T9" s="52" t="str">
        <f t="shared" ref="T9" si="17">TEXT(T8,"aaa")</f>
        <v>土</v>
      </c>
      <c r="U9" s="52" t="str">
        <f t="shared" ref="U9" si="18">TEXT(U8,"aaa")</f>
        <v>日</v>
      </c>
      <c r="V9" s="52" t="str">
        <f t="shared" ref="V9" si="19">TEXT(V8,"aaa")</f>
        <v>月</v>
      </c>
      <c r="W9" s="52" t="str">
        <f t="shared" ref="W9" si="20">TEXT(W8,"aaa")</f>
        <v>火</v>
      </c>
      <c r="X9" s="52" t="str">
        <f t="shared" ref="X9" si="21">TEXT(X8,"aaa")</f>
        <v>水</v>
      </c>
      <c r="Y9" s="52" t="str">
        <f t="shared" ref="Y9" si="22">TEXT(Y8,"aaa")</f>
        <v>木</v>
      </c>
      <c r="Z9" s="52" t="str">
        <f t="shared" ref="Z9" si="23">TEXT(Z8,"aaa")</f>
        <v>金</v>
      </c>
      <c r="AA9" s="52" t="str">
        <f t="shared" ref="AA9" si="24">TEXT(AA8,"aaa")</f>
        <v>土</v>
      </c>
      <c r="AB9" s="52" t="str">
        <f t="shared" ref="AB9" si="25">TEXT(AB8,"aaa")</f>
        <v>日</v>
      </c>
      <c r="AC9" s="52" t="str">
        <f t="shared" ref="AC9" si="26">TEXT(AC8,"aaa")</f>
        <v>月</v>
      </c>
      <c r="AD9" s="52" t="str">
        <f t="shared" ref="AD9" si="27">TEXT(AD8,"aaa")</f>
        <v>火</v>
      </c>
      <c r="AE9" s="52" t="str">
        <f t="shared" ref="AE9" si="28">TEXT(AE8,"aaa")</f>
        <v>水</v>
      </c>
      <c r="AF9" s="52" t="str">
        <f t="shared" ref="AF9" si="29">TEXT(AF8,"aaa")</f>
        <v>木</v>
      </c>
      <c r="AG9" s="52" t="str">
        <f t="shared" ref="AG9" si="30">TEXT(AG8,"aaa")</f>
        <v>金</v>
      </c>
      <c r="AH9" s="53" t="str">
        <f t="shared" ref="AH9" si="31">TEXT(AH8,"aaa")</f>
        <v>土</v>
      </c>
      <c r="AK9" s="73">
        <f>SUM(AK11:AK58)</f>
        <v>106750</v>
      </c>
      <c r="AL9" s="73">
        <f t="shared" ref="AL9:AM9" si="32">SUM(AL11:AL58)</f>
        <v>236287</v>
      </c>
      <c r="AM9" s="73">
        <f t="shared" si="32"/>
        <v>100093</v>
      </c>
      <c r="AN9" s="78">
        <f>SUM(AK9:AM9)</f>
        <v>443130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57" t="str" cm="1">
        <f t="array" ref="D10">_xlfn.IFS(D9="日","日祝日",TRUE,"平日")</f>
        <v>平日</v>
      </c>
      <c r="E10" s="57" t="str" cm="1">
        <f t="array" ref="E10">_xlfn.IFS(E9="日","日祝日",TRUE,"平日")</f>
        <v>平日</v>
      </c>
      <c r="F10" s="57" t="str" cm="1">
        <f t="array" ref="F10">_xlfn.IFS(F9="日","日祝日",TRUE,"平日")</f>
        <v>平日</v>
      </c>
      <c r="G10" s="57" t="str" cm="1">
        <f t="array" ref="G10">_xlfn.IFS(G9="日","日祝日",TRUE,"平日")</f>
        <v>日祝日</v>
      </c>
      <c r="H10" s="57" t="str" cm="1">
        <f t="array" ref="H10">_xlfn.IFS(H9="日","日祝日",TRUE,"平日")</f>
        <v>平日</v>
      </c>
      <c r="I10" s="57" t="str" cm="1">
        <f t="array" ref="I10">_xlfn.IFS(I9="日","日祝日",TRUE,"平日")</f>
        <v>平日</v>
      </c>
      <c r="J10" s="57" t="str" cm="1">
        <f t="array" ref="J10">_xlfn.IFS(J9="日","日祝日",TRUE,"平日")</f>
        <v>平日</v>
      </c>
      <c r="K10" s="57" t="str" cm="1">
        <f t="array" ref="K10">_xlfn.IFS(K9="日","日祝日",TRUE,"平日")</f>
        <v>平日</v>
      </c>
      <c r="L10" s="57" t="str" cm="1">
        <f t="array" ref="L10">_xlfn.IFS(L9="日","日祝日",TRUE,"平日")</f>
        <v>平日</v>
      </c>
      <c r="M10" s="57" t="str" cm="1">
        <f t="array" ref="M10">_xlfn.IFS(M9="日","日祝日",TRUE,"平日")</f>
        <v>平日</v>
      </c>
      <c r="N10" s="50" t="s">
        <v>35</v>
      </c>
      <c r="O10" s="50" t="s">
        <v>34</v>
      </c>
      <c r="P10" s="57" t="str" cm="1">
        <f t="array" ref="P10">_xlfn.IFS(P9="日","日祝日",TRUE,"平日")</f>
        <v>平日</v>
      </c>
      <c r="Q10" s="57" t="str" cm="1">
        <f t="array" ref="Q10">_xlfn.IFS(Q9="日","日祝日",TRUE,"平日")</f>
        <v>平日</v>
      </c>
      <c r="R10" s="57" t="str" cm="1">
        <f t="array" ref="R10">_xlfn.IFS(R9="日","日祝日",TRUE,"平日")</f>
        <v>平日</v>
      </c>
      <c r="S10" s="57" t="str" cm="1">
        <f t="array" ref="S10">_xlfn.IFS(S9="日","日祝日",TRUE,"平日")</f>
        <v>平日</v>
      </c>
      <c r="T10" s="57" t="str" cm="1">
        <f t="array" ref="T10">_xlfn.IFS(T9="日","日祝日",TRUE,"平日")</f>
        <v>平日</v>
      </c>
      <c r="U10" s="57" t="str" cm="1">
        <f t="array" ref="U10">_xlfn.IFS(U9="日","日祝日",TRUE,"平日")</f>
        <v>日祝日</v>
      </c>
      <c r="V10" s="57" t="str" cm="1">
        <f t="array" ref="V10">_xlfn.IFS(V9="日","日祝日",TRUE,"平日")</f>
        <v>平日</v>
      </c>
      <c r="W10" s="57" t="str" cm="1">
        <f t="array" ref="W10">_xlfn.IFS(W9="日","日祝日",TRUE,"平日")</f>
        <v>平日</v>
      </c>
      <c r="X10" s="57" t="str" cm="1">
        <f t="array" ref="X10">_xlfn.IFS(X9="日","日祝日",TRUE,"平日")</f>
        <v>平日</v>
      </c>
      <c r="Y10" s="57" t="str" cm="1">
        <f t="array" ref="Y10">_xlfn.IFS(Y9="日","日祝日",TRUE,"平日")</f>
        <v>平日</v>
      </c>
      <c r="Z10" s="57" t="str" cm="1">
        <f t="array" ref="Z10">_xlfn.IFS(Z9="日","日祝日",TRUE,"平日")</f>
        <v>平日</v>
      </c>
      <c r="AA10" s="57" t="str" cm="1">
        <f t="array" ref="AA10">_xlfn.IFS(AA9="日","日祝日",TRUE,"平日")</f>
        <v>平日</v>
      </c>
      <c r="AB10" s="57" t="str" cm="1">
        <f t="array" ref="AB10">_xlfn.IFS(AB9="日","日祝日",TRUE,"平日")</f>
        <v>日祝日</v>
      </c>
      <c r="AC10" s="57" t="str" cm="1">
        <f t="array" ref="AC10">_xlfn.IFS(AC9="日","日祝日",TRUE,"平日")</f>
        <v>平日</v>
      </c>
      <c r="AD10" s="57" t="str" cm="1">
        <f t="array" ref="AD10">_xlfn.IFS(AD9="日","日祝日",TRUE,"平日")</f>
        <v>平日</v>
      </c>
      <c r="AE10" s="57" t="str" cm="1">
        <f t="array" ref="AE10">_xlfn.IFS(AE9="日","日祝日",TRUE,"平日")</f>
        <v>平日</v>
      </c>
      <c r="AF10" s="57" t="str" cm="1">
        <f t="array" ref="AF10">_xlfn.IFS(AF9="日","日祝日",TRUE,"平日")</f>
        <v>平日</v>
      </c>
      <c r="AG10" s="57" t="str" cm="1">
        <f t="array" ref="AG10">_xlfn.IFS(AG9="日","日祝日",TRUE,"平日")</f>
        <v>平日</v>
      </c>
      <c r="AH10" s="58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361</v>
      </c>
      <c r="E11" s="24">
        <v>295</v>
      </c>
      <c r="F11" s="24">
        <v>270</v>
      </c>
      <c r="G11" s="24">
        <v>367</v>
      </c>
      <c r="H11" s="24">
        <v>353</v>
      </c>
      <c r="I11" s="24">
        <v>376</v>
      </c>
      <c r="J11" s="24">
        <v>346</v>
      </c>
      <c r="K11" s="24">
        <v>382</v>
      </c>
      <c r="L11" s="24">
        <v>325</v>
      </c>
      <c r="M11" s="24">
        <v>313</v>
      </c>
      <c r="N11" s="24">
        <v>355</v>
      </c>
      <c r="O11" s="24">
        <v>359</v>
      </c>
      <c r="P11" s="24">
        <v>416</v>
      </c>
      <c r="Q11" s="24">
        <v>332</v>
      </c>
      <c r="R11" s="24">
        <v>424</v>
      </c>
      <c r="S11" s="24">
        <v>370</v>
      </c>
      <c r="T11" s="24">
        <v>357</v>
      </c>
      <c r="U11" s="24">
        <v>337</v>
      </c>
      <c r="V11" s="24">
        <v>316</v>
      </c>
      <c r="W11" s="24">
        <v>1536</v>
      </c>
      <c r="X11" s="24">
        <v>776</v>
      </c>
      <c r="Y11" s="24">
        <v>282</v>
      </c>
      <c r="Z11" s="24">
        <v>226</v>
      </c>
      <c r="AA11" s="24">
        <v>213</v>
      </c>
      <c r="AB11" s="24">
        <v>391</v>
      </c>
      <c r="AC11" s="24">
        <v>294</v>
      </c>
      <c r="AD11" s="24">
        <v>0</v>
      </c>
      <c r="AE11" s="24">
        <v>0</v>
      </c>
      <c r="AF11" s="24">
        <v>0</v>
      </c>
      <c r="AG11" s="24">
        <v>0</v>
      </c>
      <c r="AH11" s="25">
        <v>0</v>
      </c>
      <c r="AI11" s="48">
        <f>SUMIF($D$10:$AH$10,"=平日",D11:AH11)</f>
        <v>8563</v>
      </c>
      <c r="AJ11" s="75">
        <f>SUMIF($D$10:$AH$10,"日祝日",D11:AH11)</f>
        <v>1809</v>
      </c>
      <c r="AL11" s="48">
        <f>SUM(D11:AH11)</f>
        <v>10372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332</v>
      </c>
      <c r="E12" s="30">
        <v>252</v>
      </c>
      <c r="F12" s="30">
        <v>222</v>
      </c>
      <c r="G12" s="30">
        <v>337</v>
      </c>
      <c r="H12" s="30">
        <v>359</v>
      </c>
      <c r="I12" s="30">
        <v>344</v>
      </c>
      <c r="J12" s="30">
        <v>325</v>
      </c>
      <c r="K12" s="30">
        <v>386</v>
      </c>
      <c r="L12" s="30">
        <v>353</v>
      </c>
      <c r="M12" s="30">
        <v>323</v>
      </c>
      <c r="N12" s="30">
        <v>356</v>
      </c>
      <c r="O12" s="30">
        <v>396</v>
      </c>
      <c r="P12" s="30">
        <v>402</v>
      </c>
      <c r="Q12" s="30">
        <v>366</v>
      </c>
      <c r="R12" s="30">
        <v>322</v>
      </c>
      <c r="S12" s="30">
        <v>349</v>
      </c>
      <c r="T12" s="30">
        <v>348</v>
      </c>
      <c r="U12" s="30">
        <v>348</v>
      </c>
      <c r="V12" s="30">
        <v>303</v>
      </c>
      <c r="W12" s="30">
        <v>1532</v>
      </c>
      <c r="X12" s="30">
        <v>793</v>
      </c>
      <c r="Y12" s="30">
        <v>271</v>
      </c>
      <c r="Z12" s="30">
        <v>264</v>
      </c>
      <c r="AA12" s="30">
        <v>300</v>
      </c>
      <c r="AB12" s="30">
        <v>322</v>
      </c>
      <c r="AC12" s="30">
        <v>275</v>
      </c>
      <c r="AD12" s="30">
        <v>0</v>
      </c>
      <c r="AE12" s="30">
        <v>0</v>
      </c>
      <c r="AF12" s="30">
        <v>0</v>
      </c>
      <c r="AG12" s="30">
        <v>0</v>
      </c>
      <c r="AH12" s="31">
        <v>0</v>
      </c>
      <c r="AI12" s="48">
        <f t="shared" ref="AI12:AI58" si="33">SUMIF($D$10:$AH$10,"=平日",D12:AH12)</f>
        <v>8421</v>
      </c>
      <c r="AJ12" s="75">
        <f t="shared" ref="AJ12:AJ58" si="34">SUMIF($D$10:$AH$10,"日祝日",D12:AH12)</f>
        <v>1759</v>
      </c>
      <c r="AL12" s="48">
        <f t="shared" ref="AL12:AL26" si="35">SUM(D12:AH12)</f>
        <v>10180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368</v>
      </c>
      <c r="E13" s="30">
        <v>273</v>
      </c>
      <c r="F13" s="30">
        <v>242</v>
      </c>
      <c r="G13" s="30">
        <v>399</v>
      </c>
      <c r="H13" s="30">
        <v>341</v>
      </c>
      <c r="I13" s="30">
        <v>390</v>
      </c>
      <c r="J13" s="30">
        <v>312</v>
      </c>
      <c r="K13" s="30">
        <v>400</v>
      </c>
      <c r="L13" s="30">
        <v>323</v>
      </c>
      <c r="M13" s="30">
        <v>260</v>
      </c>
      <c r="N13" s="30">
        <v>355</v>
      </c>
      <c r="O13" s="30">
        <v>401</v>
      </c>
      <c r="P13" s="30">
        <v>358</v>
      </c>
      <c r="Q13" s="30">
        <v>335</v>
      </c>
      <c r="R13" s="30">
        <v>323</v>
      </c>
      <c r="S13" s="30">
        <v>337</v>
      </c>
      <c r="T13" s="30">
        <v>357</v>
      </c>
      <c r="U13" s="30">
        <v>310</v>
      </c>
      <c r="V13" s="30">
        <v>304</v>
      </c>
      <c r="W13" s="30">
        <v>1364</v>
      </c>
      <c r="X13" s="30">
        <v>715</v>
      </c>
      <c r="Y13" s="30">
        <v>280</v>
      </c>
      <c r="Z13" s="30">
        <v>255</v>
      </c>
      <c r="AA13" s="30">
        <v>271</v>
      </c>
      <c r="AB13" s="30">
        <v>345</v>
      </c>
      <c r="AC13" s="30">
        <v>292</v>
      </c>
      <c r="AD13" s="30">
        <v>0</v>
      </c>
      <c r="AE13" s="30">
        <v>0</v>
      </c>
      <c r="AF13" s="30">
        <v>0</v>
      </c>
      <c r="AG13" s="30">
        <v>0</v>
      </c>
      <c r="AH13" s="31">
        <v>0</v>
      </c>
      <c r="AI13" s="48">
        <f t="shared" si="33"/>
        <v>8100</v>
      </c>
      <c r="AJ13" s="75">
        <f t="shared" si="34"/>
        <v>1810</v>
      </c>
      <c r="AL13" s="48">
        <f t="shared" si="35"/>
        <v>9910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408</v>
      </c>
      <c r="E14" s="30">
        <v>321</v>
      </c>
      <c r="F14" s="30">
        <v>305</v>
      </c>
      <c r="G14" s="30">
        <v>439</v>
      </c>
      <c r="H14" s="30">
        <v>359</v>
      </c>
      <c r="I14" s="30">
        <v>369</v>
      </c>
      <c r="J14" s="30">
        <v>336</v>
      </c>
      <c r="K14" s="30">
        <v>391</v>
      </c>
      <c r="L14" s="30">
        <v>329</v>
      </c>
      <c r="M14" s="30">
        <v>292</v>
      </c>
      <c r="N14" s="30">
        <v>301</v>
      </c>
      <c r="O14" s="30">
        <v>384</v>
      </c>
      <c r="P14" s="30">
        <v>372</v>
      </c>
      <c r="Q14" s="30">
        <v>335</v>
      </c>
      <c r="R14" s="30">
        <v>343</v>
      </c>
      <c r="S14" s="30">
        <v>344</v>
      </c>
      <c r="T14" s="30">
        <v>332</v>
      </c>
      <c r="U14" s="30">
        <v>296</v>
      </c>
      <c r="V14" s="30">
        <v>302</v>
      </c>
      <c r="W14" s="30">
        <v>1343</v>
      </c>
      <c r="X14" s="30">
        <v>785</v>
      </c>
      <c r="Y14" s="30">
        <v>272</v>
      </c>
      <c r="Z14" s="30">
        <v>239</v>
      </c>
      <c r="AA14" s="30">
        <v>263</v>
      </c>
      <c r="AB14" s="30">
        <v>361</v>
      </c>
      <c r="AC14" s="30">
        <v>302</v>
      </c>
      <c r="AD14" s="30">
        <v>0</v>
      </c>
      <c r="AE14" s="30">
        <v>0</v>
      </c>
      <c r="AF14" s="30">
        <v>0</v>
      </c>
      <c r="AG14" s="30">
        <v>0</v>
      </c>
      <c r="AH14" s="31">
        <v>0</v>
      </c>
      <c r="AI14" s="48">
        <f t="shared" si="33"/>
        <v>8342</v>
      </c>
      <c r="AJ14" s="75">
        <f t="shared" si="34"/>
        <v>1781</v>
      </c>
      <c r="AL14" s="48">
        <f t="shared" si="35"/>
        <v>10123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395</v>
      </c>
      <c r="E15" s="30">
        <v>307</v>
      </c>
      <c r="F15" s="30">
        <v>293</v>
      </c>
      <c r="G15" s="30">
        <v>368</v>
      </c>
      <c r="H15" s="30">
        <v>381</v>
      </c>
      <c r="I15" s="30">
        <v>307</v>
      </c>
      <c r="J15" s="30">
        <v>356</v>
      </c>
      <c r="K15" s="30">
        <v>388</v>
      </c>
      <c r="L15" s="30">
        <v>372</v>
      </c>
      <c r="M15" s="30">
        <v>278</v>
      </c>
      <c r="N15" s="30">
        <v>311</v>
      </c>
      <c r="O15" s="30">
        <v>355</v>
      </c>
      <c r="P15" s="30">
        <v>365</v>
      </c>
      <c r="Q15" s="30">
        <v>353</v>
      </c>
      <c r="R15" s="30">
        <v>378</v>
      </c>
      <c r="S15" s="30">
        <v>382</v>
      </c>
      <c r="T15" s="30">
        <v>360</v>
      </c>
      <c r="U15" s="30">
        <v>292</v>
      </c>
      <c r="V15" s="30">
        <v>277</v>
      </c>
      <c r="W15" s="30">
        <v>1358</v>
      </c>
      <c r="X15" s="30">
        <v>764</v>
      </c>
      <c r="Y15" s="30">
        <v>261</v>
      </c>
      <c r="Z15" s="30">
        <v>262</v>
      </c>
      <c r="AA15" s="30">
        <v>250</v>
      </c>
      <c r="AB15" s="30">
        <v>356</v>
      </c>
      <c r="AC15" s="30">
        <v>311</v>
      </c>
      <c r="AD15" s="30">
        <v>0</v>
      </c>
      <c r="AE15" s="30">
        <v>0</v>
      </c>
      <c r="AF15" s="30">
        <v>0</v>
      </c>
      <c r="AG15" s="30">
        <v>0</v>
      </c>
      <c r="AH15" s="31">
        <v>0</v>
      </c>
      <c r="AI15" s="48">
        <f t="shared" si="33"/>
        <v>8398</v>
      </c>
      <c r="AJ15" s="75">
        <f t="shared" si="34"/>
        <v>1682</v>
      </c>
      <c r="AL15" s="48">
        <f t="shared" si="35"/>
        <v>10080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402</v>
      </c>
      <c r="E16" s="30">
        <v>310</v>
      </c>
      <c r="F16" s="30">
        <v>246</v>
      </c>
      <c r="G16" s="30">
        <v>331</v>
      </c>
      <c r="H16" s="30">
        <v>342</v>
      </c>
      <c r="I16" s="30">
        <v>310</v>
      </c>
      <c r="J16" s="30">
        <v>345</v>
      </c>
      <c r="K16" s="30">
        <v>373</v>
      </c>
      <c r="L16" s="30">
        <v>342</v>
      </c>
      <c r="M16" s="30">
        <v>375</v>
      </c>
      <c r="N16" s="30">
        <v>269</v>
      </c>
      <c r="O16" s="30">
        <v>325</v>
      </c>
      <c r="P16" s="30">
        <v>306</v>
      </c>
      <c r="Q16" s="30">
        <v>323</v>
      </c>
      <c r="R16" s="30">
        <v>365</v>
      </c>
      <c r="S16" s="30">
        <v>378</v>
      </c>
      <c r="T16" s="30">
        <v>378</v>
      </c>
      <c r="U16" s="30">
        <v>264</v>
      </c>
      <c r="V16" s="30">
        <v>292</v>
      </c>
      <c r="W16" s="30">
        <v>1383</v>
      </c>
      <c r="X16" s="30">
        <v>603</v>
      </c>
      <c r="Y16" s="30">
        <v>281</v>
      </c>
      <c r="Z16" s="30">
        <v>284</v>
      </c>
      <c r="AA16" s="30">
        <v>228</v>
      </c>
      <c r="AB16" s="30">
        <v>333</v>
      </c>
      <c r="AC16" s="30">
        <v>327</v>
      </c>
      <c r="AD16" s="30">
        <v>0</v>
      </c>
      <c r="AE16" s="30">
        <v>0</v>
      </c>
      <c r="AF16" s="30">
        <v>0</v>
      </c>
      <c r="AG16" s="30">
        <v>0</v>
      </c>
      <c r="AH16" s="31">
        <v>0</v>
      </c>
      <c r="AI16" s="48">
        <f t="shared" si="33"/>
        <v>8193</v>
      </c>
      <c r="AJ16" s="75">
        <f t="shared" si="34"/>
        <v>1522</v>
      </c>
      <c r="AL16" s="48">
        <f t="shared" si="35"/>
        <v>9715</v>
      </c>
    </row>
    <row r="17" spans="1:39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403</v>
      </c>
      <c r="E17" s="30">
        <v>297</v>
      </c>
      <c r="F17" s="30">
        <v>312</v>
      </c>
      <c r="G17" s="30">
        <v>359</v>
      </c>
      <c r="H17" s="30">
        <v>374</v>
      </c>
      <c r="I17" s="30">
        <v>329</v>
      </c>
      <c r="J17" s="30">
        <v>341</v>
      </c>
      <c r="K17" s="30">
        <v>349</v>
      </c>
      <c r="L17" s="30">
        <v>362</v>
      </c>
      <c r="M17" s="30">
        <v>333</v>
      </c>
      <c r="N17" s="30">
        <v>359</v>
      </c>
      <c r="O17" s="30">
        <v>341</v>
      </c>
      <c r="P17" s="30">
        <v>316</v>
      </c>
      <c r="Q17" s="30">
        <v>319</v>
      </c>
      <c r="R17" s="30">
        <v>337</v>
      </c>
      <c r="S17" s="30">
        <v>371</v>
      </c>
      <c r="T17" s="30">
        <v>378</v>
      </c>
      <c r="U17" s="30">
        <v>398</v>
      </c>
      <c r="V17" s="30">
        <v>260</v>
      </c>
      <c r="W17" s="30">
        <v>1454</v>
      </c>
      <c r="X17" s="30">
        <v>433</v>
      </c>
      <c r="Y17" s="30">
        <v>210</v>
      </c>
      <c r="Z17" s="30">
        <v>205</v>
      </c>
      <c r="AA17" s="30">
        <v>155</v>
      </c>
      <c r="AB17" s="30">
        <v>219</v>
      </c>
      <c r="AC17" s="30">
        <v>256</v>
      </c>
      <c r="AD17" s="30">
        <v>0</v>
      </c>
      <c r="AE17" s="30">
        <v>0</v>
      </c>
      <c r="AF17" s="30">
        <v>0</v>
      </c>
      <c r="AG17" s="30">
        <v>0</v>
      </c>
      <c r="AH17" s="31">
        <v>0</v>
      </c>
      <c r="AI17" s="48">
        <f t="shared" si="33"/>
        <v>7794</v>
      </c>
      <c r="AJ17" s="75">
        <f t="shared" si="34"/>
        <v>1676</v>
      </c>
      <c r="AL17" s="48">
        <f t="shared" si="35"/>
        <v>9470</v>
      </c>
    </row>
    <row r="18" spans="1:39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413</v>
      </c>
      <c r="E18" s="30">
        <v>291</v>
      </c>
      <c r="F18" s="30">
        <v>314</v>
      </c>
      <c r="G18" s="30">
        <v>339</v>
      </c>
      <c r="H18" s="30">
        <v>379</v>
      </c>
      <c r="I18" s="30">
        <v>328</v>
      </c>
      <c r="J18" s="30">
        <v>355</v>
      </c>
      <c r="K18" s="30">
        <v>370</v>
      </c>
      <c r="L18" s="30">
        <v>391</v>
      </c>
      <c r="M18" s="30">
        <v>311</v>
      </c>
      <c r="N18" s="30">
        <v>304</v>
      </c>
      <c r="O18" s="30">
        <v>337</v>
      </c>
      <c r="P18" s="30">
        <v>368</v>
      </c>
      <c r="Q18" s="30">
        <v>309</v>
      </c>
      <c r="R18" s="30">
        <v>371</v>
      </c>
      <c r="S18" s="30">
        <v>357</v>
      </c>
      <c r="T18" s="30">
        <v>421</v>
      </c>
      <c r="U18" s="30">
        <v>262</v>
      </c>
      <c r="V18" s="30">
        <v>287</v>
      </c>
      <c r="W18" s="30">
        <v>1417</v>
      </c>
      <c r="X18" s="30">
        <v>314</v>
      </c>
      <c r="Y18" s="30">
        <v>217</v>
      </c>
      <c r="Z18" s="30">
        <v>139</v>
      </c>
      <c r="AA18" s="30">
        <v>131</v>
      </c>
      <c r="AB18" s="30">
        <v>156</v>
      </c>
      <c r="AC18" s="30">
        <v>130</v>
      </c>
      <c r="AD18" s="30">
        <v>0</v>
      </c>
      <c r="AE18" s="30">
        <v>0</v>
      </c>
      <c r="AF18" s="30">
        <v>0</v>
      </c>
      <c r="AG18" s="30">
        <v>0</v>
      </c>
      <c r="AH18" s="31">
        <v>0</v>
      </c>
      <c r="AI18" s="48">
        <f t="shared" si="33"/>
        <v>7613</v>
      </c>
      <c r="AJ18" s="75">
        <f t="shared" si="34"/>
        <v>1398</v>
      </c>
      <c r="AK18" s="48"/>
      <c r="AL18" s="48">
        <f t="shared" si="35"/>
        <v>9011</v>
      </c>
    </row>
    <row r="19" spans="1:39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364</v>
      </c>
      <c r="E19" s="30">
        <v>300</v>
      </c>
      <c r="F19" s="30">
        <v>271</v>
      </c>
      <c r="G19" s="30">
        <v>371</v>
      </c>
      <c r="H19" s="30">
        <v>393</v>
      </c>
      <c r="I19" s="30">
        <v>343</v>
      </c>
      <c r="J19" s="30">
        <v>341</v>
      </c>
      <c r="K19" s="30">
        <v>336</v>
      </c>
      <c r="L19" s="30">
        <v>364</v>
      </c>
      <c r="M19" s="30">
        <v>250</v>
      </c>
      <c r="N19" s="30">
        <v>279</v>
      </c>
      <c r="O19" s="30">
        <v>324</v>
      </c>
      <c r="P19" s="30">
        <v>375</v>
      </c>
      <c r="Q19" s="30">
        <v>359</v>
      </c>
      <c r="R19" s="30">
        <v>352</v>
      </c>
      <c r="S19" s="30">
        <v>376</v>
      </c>
      <c r="T19" s="30">
        <v>377</v>
      </c>
      <c r="U19" s="30">
        <v>342</v>
      </c>
      <c r="V19" s="30">
        <v>295</v>
      </c>
      <c r="W19" s="30">
        <v>1459</v>
      </c>
      <c r="X19" s="30">
        <v>352</v>
      </c>
      <c r="Y19" s="30">
        <v>330</v>
      </c>
      <c r="Z19" s="30">
        <v>322</v>
      </c>
      <c r="AA19" s="30">
        <v>267</v>
      </c>
      <c r="AB19" s="30">
        <v>310</v>
      </c>
      <c r="AC19" s="30">
        <v>197</v>
      </c>
      <c r="AD19" s="30">
        <v>0</v>
      </c>
      <c r="AE19" s="30">
        <v>0</v>
      </c>
      <c r="AF19" s="30">
        <v>0</v>
      </c>
      <c r="AG19" s="30">
        <v>0</v>
      </c>
      <c r="AH19" s="31">
        <v>0</v>
      </c>
      <c r="AI19" s="48">
        <f t="shared" si="33"/>
        <v>8023</v>
      </c>
      <c r="AJ19" s="75">
        <f t="shared" si="34"/>
        <v>1626</v>
      </c>
      <c r="AK19" s="48"/>
      <c r="AL19" s="48">
        <f t="shared" si="35"/>
        <v>9649</v>
      </c>
    </row>
    <row r="20" spans="1:39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406</v>
      </c>
      <c r="E20" s="30">
        <v>331</v>
      </c>
      <c r="F20" s="30">
        <v>302</v>
      </c>
      <c r="G20" s="30">
        <v>360</v>
      </c>
      <c r="H20" s="30">
        <v>356</v>
      </c>
      <c r="I20" s="30">
        <v>371</v>
      </c>
      <c r="J20" s="30">
        <v>298</v>
      </c>
      <c r="K20" s="30">
        <v>328</v>
      </c>
      <c r="L20" s="30">
        <v>375</v>
      </c>
      <c r="M20" s="30">
        <v>353</v>
      </c>
      <c r="N20" s="30">
        <v>331</v>
      </c>
      <c r="O20" s="30">
        <v>391</v>
      </c>
      <c r="P20" s="30">
        <v>350</v>
      </c>
      <c r="Q20" s="30">
        <v>352</v>
      </c>
      <c r="R20" s="30">
        <v>320</v>
      </c>
      <c r="S20" s="30">
        <v>387</v>
      </c>
      <c r="T20" s="30">
        <v>370</v>
      </c>
      <c r="U20" s="30">
        <v>286</v>
      </c>
      <c r="V20" s="30">
        <v>280</v>
      </c>
      <c r="W20" s="30">
        <v>1434</v>
      </c>
      <c r="X20" s="30">
        <v>229</v>
      </c>
      <c r="Y20" s="30">
        <v>364</v>
      </c>
      <c r="Z20" s="30">
        <v>328</v>
      </c>
      <c r="AA20" s="30">
        <v>283</v>
      </c>
      <c r="AB20" s="30">
        <v>239</v>
      </c>
      <c r="AC20" s="30">
        <v>198</v>
      </c>
      <c r="AD20" s="30">
        <v>0</v>
      </c>
      <c r="AE20" s="30">
        <v>0</v>
      </c>
      <c r="AF20" s="30">
        <v>0</v>
      </c>
      <c r="AG20" s="30">
        <v>0</v>
      </c>
      <c r="AH20" s="31">
        <v>0</v>
      </c>
      <c r="AI20" s="48">
        <f t="shared" si="33"/>
        <v>8015</v>
      </c>
      <c r="AJ20" s="75">
        <f t="shared" si="34"/>
        <v>1607</v>
      </c>
      <c r="AK20" s="48"/>
      <c r="AL20" s="48">
        <f t="shared" si="35"/>
        <v>9622</v>
      </c>
    </row>
    <row r="21" spans="1:39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400</v>
      </c>
      <c r="E21" s="30">
        <v>319</v>
      </c>
      <c r="F21" s="30">
        <v>301</v>
      </c>
      <c r="G21" s="30">
        <v>371</v>
      </c>
      <c r="H21" s="30">
        <v>348</v>
      </c>
      <c r="I21" s="30">
        <v>352</v>
      </c>
      <c r="J21" s="30">
        <v>316</v>
      </c>
      <c r="K21" s="30">
        <v>307</v>
      </c>
      <c r="L21" s="30">
        <v>366</v>
      </c>
      <c r="M21" s="30">
        <v>243</v>
      </c>
      <c r="N21" s="30">
        <v>337</v>
      </c>
      <c r="O21" s="30">
        <v>383</v>
      </c>
      <c r="P21" s="30">
        <v>368</v>
      </c>
      <c r="Q21" s="30">
        <v>298</v>
      </c>
      <c r="R21" s="30">
        <v>365</v>
      </c>
      <c r="S21" s="30">
        <v>370</v>
      </c>
      <c r="T21" s="30">
        <v>377</v>
      </c>
      <c r="U21" s="30">
        <v>242</v>
      </c>
      <c r="V21" s="30">
        <v>233</v>
      </c>
      <c r="W21" s="30">
        <v>1421</v>
      </c>
      <c r="X21" s="30">
        <v>135</v>
      </c>
      <c r="Y21" s="30">
        <v>287</v>
      </c>
      <c r="Z21" s="30">
        <v>332</v>
      </c>
      <c r="AA21" s="30">
        <v>307</v>
      </c>
      <c r="AB21" s="30">
        <v>227</v>
      </c>
      <c r="AC21" s="30">
        <v>182</v>
      </c>
      <c r="AD21" s="30">
        <v>0</v>
      </c>
      <c r="AE21" s="30">
        <v>0</v>
      </c>
      <c r="AF21" s="30">
        <v>0</v>
      </c>
      <c r="AG21" s="30">
        <v>0</v>
      </c>
      <c r="AH21" s="31">
        <v>0</v>
      </c>
      <c r="AI21" s="48">
        <f t="shared" si="33"/>
        <v>7627</v>
      </c>
      <c r="AJ21" s="75">
        <f t="shared" si="34"/>
        <v>1560</v>
      </c>
      <c r="AK21" s="48"/>
      <c r="AL21" s="48">
        <f t="shared" si="35"/>
        <v>9187</v>
      </c>
    </row>
    <row r="22" spans="1:39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384</v>
      </c>
      <c r="E22" s="30">
        <v>330</v>
      </c>
      <c r="F22" s="30">
        <v>328</v>
      </c>
      <c r="G22" s="30">
        <v>366</v>
      </c>
      <c r="H22" s="30">
        <v>380</v>
      </c>
      <c r="I22" s="30">
        <v>340</v>
      </c>
      <c r="J22" s="30">
        <v>330</v>
      </c>
      <c r="K22" s="30">
        <v>349</v>
      </c>
      <c r="L22" s="30">
        <v>400</v>
      </c>
      <c r="M22" s="30">
        <v>344</v>
      </c>
      <c r="N22" s="30">
        <v>308</v>
      </c>
      <c r="O22" s="30">
        <v>380</v>
      </c>
      <c r="P22" s="30">
        <v>339</v>
      </c>
      <c r="Q22" s="30">
        <v>281</v>
      </c>
      <c r="R22" s="30">
        <v>384</v>
      </c>
      <c r="S22" s="30">
        <v>374</v>
      </c>
      <c r="T22" s="30">
        <v>412</v>
      </c>
      <c r="U22" s="30">
        <v>307</v>
      </c>
      <c r="V22" s="30">
        <v>243</v>
      </c>
      <c r="W22" s="30">
        <v>1414</v>
      </c>
      <c r="X22" s="30">
        <v>203</v>
      </c>
      <c r="Y22" s="30">
        <v>277</v>
      </c>
      <c r="Z22" s="30">
        <v>314</v>
      </c>
      <c r="AA22" s="30">
        <v>340</v>
      </c>
      <c r="AB22" s="30">
        <v>251</v>
      </c>
      <c r="AC22" s="30">
        <v>232</v>
      </c>
      <c r="AD22" s="30">
        <v>0</v>
      </c>
      <c r="AE22" s="30">
        <v>0</v>
      </c>
      <c r="AF22" s="30">
        <v>0</v>
      </c>
      <c r="AG22" s="30">
        <v>0</v>
      </c>
      <c r="AH22" s="31">
        <v>0</v>
      </c>
      <c r="AI22" s="48">
        <f t="shared" si="33"/>
        <v>7998</v>
      </c>
      <c r="AJ22" s="75">
        <f t="shared" si="34"/>
        <v>1612</v>
      </c>
      <c r="AK22" s="48"/>
      <c r="AL22" s="48">
        <f t="shared" si="35"/>
        <v>9610</v>
      </c>
    </row>
    <row r="23" spans="1:39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402</v>
      </c>
      <c r="E23" s="30">
        <v>325</v>
      </c>
      <c r="F23" s="30">
        <v>309</v>
      </c>
      <c r="G23" s="30">
        <v>361</v>
      </c>
      <c r="H23" s="30">
        <v>352</v>
      </c>
      <c r="I23" s="30">
        <v>327</v>
      </c>
      <c r="J23" s="30">
        <v>277</v>
      </c>
      <c r="K23" s="30">
        <v>369</v>
      </c>
      <c r="L23" s="30">
        <v>370</v>
      </c>
      <c r="M23" s="30">
        <v>324</v>
      </c>
      <c r="N23" s="30">
        <v>405</v>
      </c>
      <c r="O23" s="30">
        <v>366</v>
      </c>
      <c r="P23" s="30">
        <v>314</v>
      </c>
      <c r="Q23" s="30">
        <v>342</v>
      </c>
      <c r="R23" s="30">
        <v>322</v>
      </c>
      <c r="S23" s="30">
        <v>371</v>
      </c>
      <c r="T23" s="30">
        <v>376</v>
      </c>
      <c r="U23" s="30">
        <v>297</v>
      </c>
      <c r="V23" s="30">
        <v>231</v>
      </c>
      <c r="W23" s="30">
        <v>1496</v>
      </c>
      <c r="X23" s="30">
        <v>223</v>
      </c>
      <c r="Y23" s="30">
        <v>268</v>
      </c>
      <c r="Z23" s="30">
        <v>309</v>
      </c>
      <c r="AA23" s="30">
        <v>284</v>
      </c>
      <c r="AB23" s="30">
        <v>283</v>
      </c>
      <c r="AC23" s="30">
        <v>251</v>
      </c>
      <c r="AD23" s="30">
        <v>0</v>
      </c>
      <c r="AE23" s="30">
        <v>0</v>
      </c>
      <c r="AF23" s="30">
        <v>0</v>
      </c>
      <c r="AG23" s="30">
        <v>0</v>
      </c>
      <c r="AH23" s="31">
        <v>0</v>
      </c>
      <c r="AI23" s="48">
        <f t="shared" si="33"/>
        <v>7842</v>
      </c>
      <c r="AJ23" s="75">
        <f t="shared" si="34"/>
        <v>1712</v>
      </c>
      <c r="AK23" s="48"/>
      <c r="AL23" s="48">
        <f t="shared" si="35"/>
        <v>9554</v>
      </c>
    </row>
    <row r="24" spans="1:39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410</v>
      </c>
      <c r="E24" s="30">
        <v>259</v>
      </c>
      <c r="F24" s="30">
        <v>346</v>
      </c>
      <c r="G24" s="30">
        <v>311</v>
      </c>
      <c r="H24" s="30">
        <v>338</v>
      </c>
      <c r="I24" s="30">
        <v>345</v>
      </c>
      <c r="J24" s="30">
        <v>309</v>
      </c>
      <c r="K24" s="30">
        <v>365</v>
      </c>
      <c r="L24" s="30">
        <v>383</v>
      </c>
      <c r="M24" s="30">
        <v>291</v>
      </c>
      <c r="N24" s="30">
        <v>324</v>
      </c>
      <c r="O24" s="30">
        <v>298</v>
      </c>
      <c r="P24" s="30">
        <v>319</v>
      </c>
      <c r="Q24" s="30">
        <v>371</v>
      </c>
      <c r="R24" s="30">
        <v>365</v>
      </c>
      <c r="S24" s="30">
        <v>356</v>
      </c>
      <c r="T24" s="30">
        <v>356</v>
      </c>
      <c r="U24" s="30">
        <v>298</v>
      </c>
      <c r="V24" s="30">
        <v>306</v>
      </c>
      <c r="W24" s="30">
        <v>1385</v>
      </c>
      <c r="X24" s="30">
        <v>226</v>
      </c>
      <c r="Y24" s="30">
        <v>313</v>
      </c>
      <c r="Z24" s="30">
        <v>307</v>
      </c>
      <c r="AA24" s="30">
        <v>290</v>
      </c>
      <c r="AB24" s="30">
        <v>241</v>
      </c>
      <c r="AC24" s="30">
        <v>202</v>
      </c>
      <c r="AD24" s="30">
        <v>0</v>
      </c>
      <c r="AE24" s="30">
        <v>0</v>
      </c>
      <c r="AF24" s="30">
        <v>0</v>
      </c>
      <c r="AG24" s="30">
        <v>0</v>
      </c>
      <c r="AH24" s="31">
        <v>0</v>
      </c>
      <c r="AI24" s="48">
        <f t="shared" si="33"/>
        <v>7842</v>
      </c>
      <c r="AJ24" s="75">
        <f t="shared" si="34"/>
        <v>1472</v>
      </c>
      <c r="AK24" s="48"/>
      <c r="AL24" s="48">
        <f t="shared" si="35"/>
        <v>9314</v>
      </c>
    </row>
    <row r="25" spans="1:39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388</v>
      </c>
      <c r="E25" s="30">
        <v>304</v>
      </c>
      <c r="F25" s="30">
        <v>352</v>
      </c>
      <c r="G25" s="30">
        <v>331</v>
      </c>
      <c r="H25" s="30">
        <v>352</v>
      </c>
      <c r="I25" s="30">
        <v>352</v>
      </c>
      <c r="J25" s="30">
        <v>307</v>
      </c>
      <c r="K25" s="30">
        <v>392</v>
      </c>
      <c r="L25" s="30">
        <v>356</v>
      </c>
      <c r="M25" s="30">
        <v>296</v>
      </c>
      <c r="N25" s="30">
        <v>349</v>
      </c>
      <c r="O25" s="30">
        <v>356</v>
      </c>
      <c r="P25" s="30">
        <v>362</v>
      </c>
      <c r="Q25" s="30">
        <v>309</v>
      </c>
      <c r="R25" s="30">
        <v>374</v>
      </c>
      <c r="S25" s="30">
        <v>362</v>
      </c>
      <c r="T25" s="30">
        <v>366</v>
      </c>
      <c r="U25" s="30">
        <v>279</v>
      </c>
      <c r="V25" s="30">
        <v>232</v>
      </c>
      <c r="W25" s="30">
        <v>1241</v>
      </c>
      <c r="X25" s="30">
        <v>201</v>
      </c>
      <c r="Y25" s="30">
        <v>327</v>
      </c>
      <c r="Z25" s="30">
        <v>271</v>
      </c>
      <c r="AA25" s="30">
        <v>277</v>
      </c>
      <c r="AB25" s="30">
        <v>242</v>
      </c>
      <c r="AC25" s="30">
        <v>247</v>
      </c>
      <c r="AD25" s="30">
        <v>0</v>
      </c>
      <c r="AE25" s="30">
        <v>0</v>
      </c>
      <c r="AF25" s="30">
        <v>0</v>
      </c>
      <c r="AG25" s="30">
        <v>0</v>
      </c>
      <c r="AH25" s="31">
        <v>0</v>
      </c>
      <c r="AI25" s="48">
        <f t="shared" si="33"/>
        <v>7668</v>
      </c>
      <c r="AJ25" s="75">
        <f t="shared" si="34"/>
        <v>1557</v>
      </c>
      <c r="AK25" s="48"/>
      <c r="AL25" s="48">
        <f t="shared" si="35"/>
        <v>9225</v>
      </c>
    </row>
    <row r="26" spans="1:39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336</v>
      </c>
      <c r="E26" s="30">
        <v>281</v>
      </c>
      <c r="F26" s="30">
        <v>362</v>
      </c>
      <c r="G26" s="30">
        <v>274</v>
      </c>
      <c r="H26" s="30">
        <v>339</v>
      </c>
      <c r="I26" s="30">
        <v>357</v>
      </c>
      <c r="J26" s="30">
        <v>313</v>
      </c>
      <c r="K26" s="30">
        <v>354</v>
      </c>
      <c r="L26" s="30">
        <v>315</v>
      </c>
      <c r="M26" s="30">
        <v>371</v>
      </c>
      <c r="N26" s="30">
        <v>377</v>
      </c>
      <c r="O26" s="30">
        <v>404</v>
      </c>
      <c r="P26" s="30">
        <v>315</v>
      </c>
      <c r="Q26" s="30">
        <v>295</v>
      </c>
      <c r="R26" s="30">
        <v>363</v>
      </c>
      <c r="S26" s="30">
        <v>357</v>
      </c>
      <c r="T26" s="30">
        <v>287</v>
      </c>
      <c r="U26" s="30">
        <v>296</v>
      </c>
      <c r="V26" s="30">
        <v>276</v>
      </c>
      <c r="W26" s="30">
        <v>1284</v>
      </c>
      <c r="X26" s="30">
        <v>298</v>
      </c>
      <c r="Y26" s="30">
        <v>310</v>
      </c>
      <c r="Z26" s="30">
        <v>230</v>
      </c>
      <c r="AA26" s="30">
        <v>289</v>
      </c>
      <c r="AB26" s="30">
        <v>294</v>
      </c>
      <c r="AC26" s="30">
        <v>247</v>
      </c>
      <c r="AD26" s="30">
        <v>0</v>
      </c>
      <c r="AE26" s="30">
        <v>0</v>
      </c>
      <c r="AF26" s="30">
        <v>0</v>
      </c>
      <c r="AG26" s="30">
        <v>0</v>
      </c>
      <c r="AH26" s="31">
        <v>0</v>
      </c>
      <c r="AI26" s="48">
        <f t="shared" si="33"/>
        <v>7579</v>
      </c>
      <c r="AJ26" s="75">
        <f t="shared" si="34"/>
        <v>1645</v>
      </c>
      <c r="AK26" s="48"/>
      <c r="AL26" s="48">
        <f t="shared" si="35"/>
        <v>9224</v>
      </c>
    </row>
    <row r="27" spans="1:39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334</v>
      </c>
      <c r="E27" s="30">
        <v>276</v>
      </c>
      <c r="F27" s="30">
        <v>270</v>
      </c>
      <c r="G27" s="30">
        <v>332</v>
      </c>
      <c r="H27" s="30">
        <v>342</v>
      </c>
      <c r="I27" s="30">
        <v>362</v>
      </c>
      <c r="J27" s="30">
        <v>308</v>
      </c>
      <c r="K27" s="30">
        <v>395</v>
      </c>
      <c r="L27" s="30">
        <v>374</v>
      </c>
      <c r="M27" s="30">
        <v>308</v>
      </c>
      <c r="N27" s="30">
        <v>335</v>
      </c>
      <c r="O27" s="30">
        <v>318</v>
      </c>
      <c r="P27" s="30">
        <v>302</v>
      </c>
      <c r="Q27" s="30">
        <v>361</v>
      </c>
      <c r="R27" s="30">
        <v>361</v>
      </c>
      <c r="S27" s="30">
        <v>343</v>
      </c>
      <c r="T27" s="30">
        <v>340</v>
      </c>
      <c r="U27" s="30">
        <v>288</v>
      </c>
      <c r="V27" s="30">
        <v>258</v>
      </c>
      <c r="W27" s="30">
        <v>1477</v>
      </c>
      <c r="X27" s="30">
        <v>322</v>
      </c>
      <c r="Y27" s="30">
        <v>298</v>
      </c>
      <c r="Z27" s="30">
        <v>255</v>
      </c>
      <c r="AA27" s="30">
        <v>259</v>
      </c>
      <c r="AB27" s="30">
        <v>324</v>
      </c>
      <c r="AC27" s="30">
        <v>282</v>
      </c>
      <c r="AD27" s="30">
        <v>0</v>
      </c>
      <c r="AE27" s="30">
        <v>0</v>
      </c>
      <c r="AF27" s="30">
        <v>0</v>
      </c>
      <c r="AG27" s="30">
        <v>0</v>
      </c>
      <c r="AH27" s="31">
        <v>0</v>
      </c>
      <c r="AI27" s="48">
        <f t="shared" si="33"/>
        <v>7827</v>
      </c>
      <c r="AJ27" s="75">
        <f t="shared" si="34"/>
        <v>1597</v>
      </c>
      <c r="AK27" s="48">
        <f t="shared" ref="AK27:AK53" si="36">SUM(D27:AH27)-AJ27</f>
        <v>7827</v>
      </c>
      <c r="AL27" s="75">
        <f>AJ27</f>
        <v>1597</v>
      </c>
    </row>
    <row r="28" spans="1:39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356</v>
      </c>
      <c r="E28" s="30">
        <v>221</v>
      </c>
      <c r="F28" s="30">
        <v>314</v>
      </c>
      <c r="G28" s="30">
        <v>353</v>
      </c>
      <c r="H28" s="30">
        <v>322</v>
      </c>
      <c r="I28" s="30">
        <v>342</v>
      </c>
      <c r="J28" s="30">
        <v>295</v>
      </c>
      <c r="K28" s="30">
        <v>429</v>
      </c>
      <c r="L28" s="30">
        <v>364</v>
      </c>
      <c r="M28" s="30">
        <v>339</v>
      </c>
      <c r="N28" s="30">
        <v>413</v>
      </c>
      <c r="O28" s="30">
        <v>347</v>
      </c>
      <c r="P28" s="30">
        <v>319</v>
      </c>
      <c r="Q28" s="30">
        <v>342</v>
      </c>
      <c r="R28" s="30">
        <v>398</v>
      </c>
      <c r="S28" s="30">
        <v>334</v>
      </c>
      <c r="T28" s="30">
        <v>329</v>
      </c>
      <c r="U28" s="30">
        <v>326</v>
      </c>
      <c r="V28" s="30">
        <v>216</v>
      </c>
      <c r="W28" s="30">
        <v>1399</v>
      </c>
      <c r="X28" s="30">
        <v>289</v>
      </c>
      <c r="Y28" s="30">
        <v>323</v>
      </c>
      <c r="Z28" s="30">
        <v>236</v>
      </c>
      <c r="AA28" s="30">
        <v>256</v>
      </c>
      <c r="AB28" s="30">
        <v>277</v>
      </c>
      <c r="AC28" s="30">
        <v>317</v>
      </c>
      <c r="AD28" s="30">
        <v>0</v>
      </c>
      <c r="AE28" s="30">
        <v>0</v>
      </c>
      <c r="AF28" s="30">
        <v>0</v>
      </c>
      <c r="AG28" s="30">
        <v>0</v>
      </c>
      <c r="AH28" s="31">
        <v>0</v>
      </c>
      <c r="AI28" s="48">
        <f t="shared" si="33"/>
        <v>7740</v>
      </c>
      <c r="AJ28" s="75">
        <f t="shared" si="34"/>
        <v>1716</v>
      </c>
      <c r="AK28" s="48">
        <f t="shared" si="36"/>
        <v>7740</v>
      </c>
      <c r="AL28" s="75">
        <f t="shared" ref="AL28:AL54" si="37">AJ28</f>
        <v>1716</v>
      </c>
    </row>
    <row r="29" spans="1:39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242</v>
      </c>
      <c r="E29" s="30">
        <v>136</v>
      </c>
      <c r="F29" s="30">
        <v>205</v>
      </c>
      <c r="G29" s="30">
        <v>201</v>
      </c>
      <c r="H29" s="30">
        <v>220</v>
      </c>
      <c r="I29" s="30">
        <v>268</v>
      </c>
      <c r="J29" s="30">
        <v>260</v>
      </c>
      <c r="K29" s="30">
        <v>282</v>
      </c>
      <c r="L29" s="30">
        <v>263</v>
      </c>
      <c r="M29" s="30">
        <v>230</v>
      </c>
      <c r="N29" s="30">
        <v>253</v>
      </c>
      <c r="O29" s="30">
        <v>271</v>
      </c>
      <c r="P29" s="30">
        <v>206</v>
      </c>
      <c r="Q29" s="30">
        <v>268</v>
      </c>
      <c r="R29" s="30">
        <v>254</v>
      </c>
      <c r="S29" s="30">
        <v>198</v>
      </c>
      <c r="T29" s="30">
        <v>267</v>
      </c>
      <c r="U29" s="30">
        <v>237</v>
      </c>
      <c r="V29" s="30">
        <v>184</v>
      </c>
      <c r="W29" s="30">
        <v>1518</v>
      </c>
      <c r="X29" s="30">
        <v>295</v>
      </c>
      <c r="Y29" s="30">
        <v>302</v>
      </c>
      <c r="Z29" s="30">
        <v>241</v>
      </c>
      <c r="AA29" s="30">
        <v>283</v>
      </c>
      <c r="AB29" s="30">
        <v>283</v>
      </c>
      <c r="AC29" s="30">
        <v>314</v>
      </c>
      <c r="AD29" s="30">
        <v>0</v>
      </c>
      <c r="AE29" s="30">
        <v>0</v>
      </c>
      <c r="AF29" s="30">
        <v>0</v>
      </c>
      <c r="AG29" s="30">
        <v>0</v>
      </c>
      <c r="AH29" s="31">
        <v>0</v>
      </c>
      <c r="AI29" s="48">
        <f t="shared" si="33"/>
        <v>6436</v>
      </c>
      <c r="AJ29" s="75">
        <f t="shared" si="34"/>
        <v>1245</v>
      </c>
      <c r="AK29" s="48">
        <f t="shared" si="36"/>
        <v>6436</v>
      </c>
      <c r="AL29" s="75">
        <f t="shared" si="37"/>
        <v>1245</v>
      </c>
    </row>
    <row r="30" spans="1:39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169</v>
      </c>
      <c r="E30" s="30">
        <v>130</v>
      </c>
      <c r="F30" s="30">
        <v>175</v>
      </c>
      <c r="G30" s="30">
        <v>170</v>
      </c>
      <c r="H30" s="30">
        <v>167</v>
      </c>
      <c r="I30" s="30">
        <v>201</v>
      </c>
      <c r="J30" s="30">
        <v>135</v>
      </c>
      <c r="K30" s="30">
        <v>225</v>
      </c>
      <c r="L30" s="30">
        <v>174</v>
      </c>
      <c r="M30" s="30">
        <v>154</v>
      </c>
      <c r="N30" s="30">
        <v>271</v>
      </c>
      <c r="O30" s="30">
        <v>197</v>
      </c>
      <c r="P30" s="30">
        <v>194</v>
      </c>
      <c r="Q30" s="30">
        <v>262</v>
      </c>
      <c r="R30" s="30">
        <v>188</v>
      </c>
      <c r="S30" s="30">
        <v>153</v>
      </c>
      <c r="T30" s="30">
        <v>199</v>
      </c>
      <c r="U30" s="30">
        <v>270</v>
      </c>
      <c r="V30" s="30">
        <v>247</v>
      </c>
      <c r="W30" s="30">
        <v>1485</v>
      </c>
      <c r="X30" s="30">
        <v>307</v>
      </c>
      <c r="Y30" s="30">
        <v>213</v>
      </c>
      <c r="Z30" s="30">
        <v>280</v>
      </c>
      <c r="AA30" s="30">
        <v>276</v>
      </c>
      <c r="AB30" s="30">
        <v>254</v>
      </c>
      <c r="AC30" s="30">
        <v>358</v>
      </c>
      <c r="AD30" s="30">
        <v>0</v>
      </c>
      <c r="AE30" s="30">
        <v>0</v>
      </c>
      <c r="AF30" s="30">
        <v>0</v>
      </c>
      <c r="AG30" s="30">
        <v>0</v>
      </c>
      <c r="AH30" s="31">
        <v>0</v>
      </c>
      <c r="AI30" s="48">
        <f t="shared" si="33"/>
        <v>5692</v>
      </c>
      <c r="AJ30" s="75">
        <f t="shared" si="34"/>
        <v>1162</v>
      </c>
      <c r="AK30" s="48">
        <f t="shared" si="36"/>
        <v>5692</v>
      </c>
      <c r="AL30" s="75">
        <f t="shared" si="37"/>
        <v>1162</v>
      </c>
    </row>
    <row r="31" spans="1:39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205</v>
      </c>
      <c r="E31" s="30">
        <v>287</v>
      </c>
      <c r="F31" s="30">
        <v>311</v>
      </c>
      <c r="G31" s="30">
        <v>211</v>
      </c>
      <c r="H31" s="30">
        <v>297</v>
      </c>
      <c r="I31" s="30">
        <v>312</v>
      </c>
      <c r="J31" s="30">
        <v>289</v>
      </c>
      <c r="K31" s="30">
        <v>326</v>
      </c>
      <c r="L31" s="30">
        <v>286</v>
      </c>
      <c r="M31" s="30">
        <v>236</v>
      </c>
      <c r="N31" s="30">
        <v>353</v>
      </c>
      <c r="O31" s="30">
        <v>350</v>
      </c>
      <c r="P31" s="30">
        <v>284</v>
      </c>
      <c r="Q31" s="30">
        <v>303</v>
      </c>
      <c r="R31" s="30">
        <v>303</v>
      </c>
      <c r="S31" s="30">
        <v>193</v>
      </c>
      <c r="T31" s="30">
        <v>226</v>
      </c>
      <c r="U31" s="30">
        <v>283</v>
      </c>
      <c r="V31" s="30">
        <v>462</v>
      </c>
      <c r="W31" s="30">
        <v>1353</v>
      </c>
      <c r="X31" s="30">
        <v>313</v>
      </c>
      <c r="Y31" s="30">
        <v>300</v>
      </c>
      <c r="Z31" s="30">
        <v>295</v>
      </c>
      <c r="AA31" s="30">
        <v>220</v>
      </c>
      <c r="AB31" s="30">
        <v>253</v>
      </c>
      <c r="AC31" s="30">
        <v>259</v>
      </c>
      <c r="AD31" s="30">
        <v>0</v>
      </c>
      <c r="AE31" s="30">
        <v>0</v>
      </c>
      <c r="AF31" s="30">
        <v>0</v>
      </c>
      <c r="AG31" s="30">
        <v>0</v>
      </c>
      <c r="AH31" s="31">
        <v>0</v>
      </c>
      <c r="AI31" s="48">
        <f t="shared" si="33"/>
        <v>7060</v>
      </c>
      <c r="AJ31" s="75">
        <f t="shared" si="34"/>
        <v>1450</v>
      </c>
      <c r="AK31" s="48">
        <f>SUM(D31:AH31)-AJ31-AM31</f>
        <v>0</v>
      </c>
      <c r="AL31" s="75">
        <f t="shared" si="37"/>
        <v>1450</v>
      </c>
      <c r="AM31" s="48">
        <f>SUM(D31:AH31)-AJ31</f>
        <v>7060</v>
      </c>
    </row>
    <row r="32" spans="1:39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200</v>
      </c>
      <c r="E32" s="30">
        <v>260</v>
      </c>
      <c r="F32" s="30">
        <v>321</v>
      </c>
      <c r="G32" s="30">
        <v>159</v>
      </c>
      <c r="H32" s="30">
        <v>113</v>
      </c>
      <c r="I32" s="30">
        <v>185</v>
      </c>
      <c r="J32" s="30">
        <v>295</v>
      </c>
      <c r="K32" s="30">
        <v>171</v>
      </c>
      <c r="L32" s="30">
        <v>319</v>
      </c>
      <c r="M32" s="30">
        <v>340</v>
      </c>
      <c r="N32" s="30">
        <v>377</v>
      </c>
      <c r="O32" s="30">
        <v>269</v>
      </c>
      <c r="P32" s="30">
        <v>194</v>
      </c>
      <c r="Q32" s="30">
        <v>212</v>
      </c>
      <c r="R32" s="30">
        <v>321</v>
      </c>
      <c r="S32" s="30">
        <v>105</v>
      </c>
      <c r="T32" s="30">
        <v>196</v>
      </c>
      <c r="U32" s="30">
        <v>360</v>
      </c>
      <c r="V32" s="30">
        <v>531</v>
      </c>
      <c r="W32" s="30">
        <v>1293</v>
      </c>
      <c r="X32" s="30">
        <v>314</v>
      </c>
      <c r="Y32" s="30">
        <v>244</v>
      </c>
      <c r="Z32" s="30">
        <v>242</v>
      </c>
      <c r="AA32" s="30">
        <v>280</v>
      </c>
      <c r="AB32" s="30">
        <v>266</v>
      </c>
      <c r="AC32" s="30">
        <v>333</v>
      </c>
      <c r="AD32" s="30">
        <v>0</v>
      </c>
      <c r="AE32" s="30">
        <v>0</v>
      </c>
      <c r="AF32" s="30">
        <v>0</v>
      </c>
      <c r="AG32" s="30">
        <v>0</v>
      </c>
      <c r="AH32" s="31">
        <v>0</v>
      </c>
      <c r="AI32" s="48">
        <f t="shared" si="33"/>
        <v>6469</v>
      </c>
      <c r="AJ32" s="75">
        <f t="shared" si="34"/>
        <v>1431</v>
      </c>
      <c r="AK32" s="48">
        <f t="shared" ref="AK32:AK44" si="38">SUM(D32:AH32)-AJ32-AM32</f>
        <v>0</v>
      </c>
      <c r="AL32" s="75">
        <f t="shared" si="37"/>
        <v>1431</v>
      </c>
      <c r="AM32" s="48">
        <f t="shared" ref="AM32:AM44" si="39">SUM(D32:AH32)-AJ32</f>
        <v>6469</v>
      </c>
    </row>
    <row r="33" spans="1:39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201</v>
      </c>
      <c r="E33" s="30">
        <v>230</v>
      </c>
      <c r="F33" s="30">
        <v>329</v>
      </c>
      <c r="G33" s="30">
        <v>133</v>
      </c>
      <c r="H33" s="30">
        <v>181</v>
      </c>
      <c r="I33" s="30">
        <v>263</v>
      </c>
      <c r="J33" s="30">
        <v>311</v>
      </c>
      <c r="K33" s="30">
        <v>243</v>
      </c>
      <c r="L33" s="30">
        <v>266</v>
      </c>
      <c r="M33" s="30">
        <v>323</v>
      </c>
      <c r="N33" s="30">
        <v>368</v>
      </c>
      <c r="O33" s="30">
        <v>369</v>
      </c>
      <c r="P33" s="30">
        <v>151</v>
      </c>
      <c r="Q33" s="30">
        <v>141</v>
      </c>
      <c r="R33" s="30">
        <v>232</v>
      </c>
      <c r="S33" s="30">
        <v>187</v>
      </c>
      <c r="T33" s="30">
        <v>233</v>
      </c>
      <c r="U33" s="30">
        <v>327</v>
      </c>
      <c r="V33" s="30">
        <v>461</v>
      </c>
      <c r="W33" s="30">
        <v>1198</v>
      </c>
      <c r="X33" s="30">
        <v>266</v>
      </c>
      <c r="Y33" s="30">
        <v>342</v>
      </c>
      <c r="Z33" s="30">
        <v>228</v>
      </c>
      <c r="AA33" s="30">
        <v>242</v>
      </c>
      <c r="AB33" s="30">
        <v>281</v>
      </c>
      <c r="AC33" s="30">
        <v>159</v>
      </c>
      <c r="AD33" s="30">
        <v>0</v>
      </c>
      <c r="AE33" s="30">
        <v>0</v>
      </c>
      <c r="AF33" s="30">
        <v>0</v>
      </c>
      <c r="AG33" s="30">
        <v>0</v>
      </c>
      <c r="AH33" s="31">
        <v>0</v>
      </c>
      <c r="AI33" s="48">
        <f t="shared" si="33"/>
        <v>6187</v>
      </c>
      <c r="AJ33" s="75">
        <f t="shared" si="34"/>
        <v>1478</v>
      </c>
      <c r="AK33" s="48">
        <f t="shared" si="38"/>
        <v>0</v>
      </c>
      <c r="AL33" s="75">
        <f t="shared" si="37"/>
        <v>1478</v>
      </c>
      <c r="AM33" s="48">
        <f t="shared" si="39"/>
        <v>6187</v>
      </c>
    </row>
    <row r="34" spans="1:39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241</v>
      </c>
      <c r="E34" s="30">
        <v>270</v>
      </c>
      <c r="F34" s="30">
        <v>284</v>
      </c>
      <c r="G34" s="30">
        <v>188</v>
      </c>
      <c r="H34" s="30">
        <v>252</v>
      </c>
      <c r="I34" s="30">
        <v>306</v>
      </c>
      <c r="J34" s="30">
        <v>290</v>
      </c>
      <c r="K34" s="30">
        <v>208</v>
      </c>
      <c r="L34" s="30">
        <v>184</v>
      </c>
      <c r="M34" s="30">
        <v>274</v>
      </c>
      <c r="N34" s="30">
        <v>373</v>
      </c>
      <c r="O34" s="30">
        <v>279</v>
      </c>
      <c r="P34" s="30">
        <v>235</v>
      </c>
      <c r="Q34" s="30">
        <v>151</v>
      </c>
      <c r="R34" s="30">
        <v>296</v>
      </c>
      <c r="S34" s="30">
        <v>150</v>
      </c>
      <c r="T34" s="30">
        <v>234</v>
      </c>
      <c r="U34" s="30">
        <v>339</v>
      </c>
      <c r="V34" s="30">
        <v>577</v>
      </c>
      <c r="W34" s="30">
        <v>1359</v>
      </c>
      <c r="X34" s="30">
        <v>243</v>
      </c>
      <c r="Y34" s="30">
        <v>286</v>
      </c>
      <c r="Z34" s="30">
        <v>215</v>
      </c>
      <c r="AA34" s="30">
        <v>237</v>
      </c>
      <c r="AB34" s="30">
        <v>232</v>
      </c>
      <c r="AC34" s="30">
        <v>269</v>
      </c>
      <c r="AD34" s="30">
        <v>0</v>
      </c>
      <c r="AE34" s="30">
        <v>0</v>
      </c>
      <c r="AF34" s="30">
        <v>0</v>
      </c>
      <c r="AG34" s="30">
        <v>0</v>
      </c>
      <c r="AH34" s="31">
        <v>0</v>
      </c>
      <c r="AI34" s="48">
        <f t="shared" si="33"/>
        <v>6561</v>
      </c>
      <c r="AJ34" s="75">
        <f t="shared" si="34"/>
        <v>1411</v>
      </c>
      <c r="AK34" s="48">
        <f t="shared" si="38"/>
        <v>0</v>
      </c>
      <c r="AL34" s="75">
        <f t="shared" si="37"/>
        <v>1411</v>
      </c>
      <c r="AM34" s="48">
        <f t="shared" si="39"/>
        <v>6561</v>
      </c>
    </row>
    <row r="35" spans="1:39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245</v>
      </c>
      <c r="E35" s="30">
        <v>247</v>
      </c>
      <c r="F35" s="30">
        <v>337</v>
      </c>
      <c r="G35" s="30">
        <v>316</v>
      </c>
      <c r="H35" s="30">
        <v>258</v>
      </c>
      <c r="I35" s="30">
        <v>356</v>
      </c>
      <c r="J35" s="30">
        <v>290</v>
      </c>
      <c r="K35" s="30">
        <v>345</v>
      </c>
      <c r="L35" s="30">
        <v>264</v>
      </c>
      <c r="M35" s="30">
        <v>277</v>
      </c>
      <c r="N35" s="30">
        <v>394</v>
      </c>
      <c r="O35" s="30">
        <v>236</v>
      </c>
      <c r="P35" s="30">
        <v>350</v>
      </c>
      <c r="Q35" s="30">
        <v>210</v>
      </c>
      <c r="R35" s="30">
        <v>276</v>
      </c>
      <c r="S35" s="30">
        <v>297</v>
      </c>
      <c r="T35" s="30">
        <v>222</v>
      </c>
      <c r="U35" s="30">
        <v>341</v>
      </c>
      <c r="V35" s="30">
        <v>560</v>
      </c>
      <c r="W35" s="30">
        <v>1438</v>
      </c>
      <c r="X35" s="30">
        <v>138</v>
      </c>
      <c r="Y35" s="30">
        <v>222</v>
      </c>
      <c r="Z35" s="30">
        <v>257</v>
      </c>
      <c r="AA35" s="30">
        <v>239</v>
      </c>
      <c r="AB35" s="30">
        <v>224</v>
      </c>
      <c r="AC35" s="30">
        <v>146</v>
      </c>
      <c r="AD35" s="30">
        <v>0</v>
      </c>
      <c r="AE35" s="30">
        <v>0</v>
      </c>
      <c r="AF35" s="30">
        <v>0</v>
      </c>
      <c r="AG35" s="30">
        <v>0</v>
      </c>
      <c r="AH35" s="31">
        <v>0</v>
      </c>
      <c r="AI35" s="48">
        <f t="shared" si="33"/>
        <v>6974</v>
      </c>
      <c r="AJ35" s="75">
        <f t="shared" si="34"/>
        <v>1511</v>
      </c>
      <c r="AK35" s="48">
        <f t="shared" si="38"/>
        <v>0</v>
      </c>
      <c r="AL35" s="75">
        <f t="shared" si="37"/>
        <v>1511</v>
      </c>
      <c r="AM35" s="48">
        <f t="shared" si="39"/>
        <v>6974</v>
      </c>
    </row>
    <row r="36" spans="1:39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210</v>
      </c>
      <c r="E36" s="30">
        <v>246</v>
      </c>
      <c r="F36" s="30">
        <v>311</v>
      </c>
      <c r="G36" s="30">
        <v>387</v>
      </c>
      <c r="H36" s="30">
        <v>171</v>
      </c>
      <c r="I36" s="30">
        <v>327</v>
      </c>
      <c r="J36" s="30">
        <v>339</v>
      </c>
      <c r="K36" s="30">
        <v>308</v>
      </c>
      <c r="L36" s="30">
        <v>242</v>
      </c>
      <c r="M36" s="30">
        <v>314</v>
      </c>
      <c r="N36" s="30">
        <v>377</v>
      </c>
      <c r="O36" s="30">
        <v>277</v>
      </c>
      <c r="P36" s="30">
        <v>315</v>
      </c>
      <c r="Q36" s="30">
        <v>222</v>
      </c>
      <c r="R36" s="30">
        <v>297</v>
      </c>
      <c r="S36" s="30">
        <v>330</v>
      </c>
      <c r="T36" s="30">
        <v>221</v>
      </c>
      <c r="U36" s="30">
        <v>287</v>
      </c>
      <c r="V36" s="30">
        <v>421</v>
      </c>
      <c r="W36" s="30">
        <v>1484</v>
      </c>
      <c r="X36" s="30">
        <v>145</v>
      </c>
      <c r="Y36" s="30">
        <v>255</v>
      </c>
      <c r="Z36" s="30">
        <v>220</v>
      </c>
      <c r="AA36" s="30">
        <v>290</v>
      </c>
      <c r="AB36" s="30">
        <v>263</v>
      </c>
      <c r="AC36" s="30">
        <v>251</v>
      </c>
      <c r="AD36" s="30">
        <v>0</v>
      </c>
      <c r="AE36" s="30">
        <v>0</v>
      </c>
      <c r="AF36" s="30">
        <v>0</v>
      </c>
      <c r="AG36" s="30">
        <v>0</v>
      </c>
      <c r="AH36" s="31">
        <v>0</v>
      </c>
      <c r="AI36" s="48">
        <f t="shared" si="33"/>
        <v>6919</v>
      </c>
      <c r="AJ36" s="75">
        <f t="shared" si="34"/>
        <v>1591</v>
      </c>
      <c r="AK36" s="48">
        <f t="shared" si="38"/>
        <v>0</v>
      </c>
      <c r="AL36" s="75">
        <f t="shared" si="37"/>
        <v>1591</v>
      </c>
      <c r="AM36" s="48">
        <f t="shared" si="39"/>
        <v>6919</v>
      </c>
    </row>
    <row r="37" spans="1:39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184</v>
      </c>
      <c r="E37" s="30">
        <v>228</v>
      </c>
      <c r="F37" s="30">
        <v>288</v>
      </c>
      <c r="G37" s="30">
        <v>327</v>
      </c>
      <c r="H37" s="30">
        <v>246</v>
      </c>
      <c r="I37" s="30">
        <v>278</v>
      </c>
      <c r="J37" s="30">
        <v>350</v>
      </c>
      <c r="K37" s="30">
        <v>233</v>
      </c>
      <c r="L37" s="30">
        <v>308</v>
      </c>
      <c r="M37" s="30">
        <v>342</v>
      </c>
      <c r="N37" s="30">
        <v>353</v>
      </c>
      <c r="O37" s="30">
        <v>349</v>
      </c>
      <c r="P37" s="30">
        <v>325</v>
      </c>
      <c r="Q37" s="30">
        <v>232</v>
      </c>
      <c r="R37" s="30">
        <v>191</v>
      </c>
      <c r="S37" s="30">
        <v>295</v>
      </c>
      <c r="T37" s="30">
        <v>315</v>
      </c>
      <c r="U37" s="30">
        <v>344</v>
      </c>
      <c r="V37" s="30">
        <v>450</v>
      </c>
      <c r="W37" s="30">
        <v>1456</v>
      </c>
      <c r="X37" s="30">
        <v>269</v>
      </c>
      <c r="Y37" s="30">
        <v>211</v>
      </c>
      <c r="Z37" s="30">
        <v>254</v>
      </c>
      <c r="AA37" s="30">
        <v>196</v>
      </c>
      <c r="AB37" s="30">
        <v>293</v>
      </c>
      <c r="AC37" s="30">
        <v>264</v>
      </c>
      <c r="AD37" s="30">
        <v>0</v>
      </c>
      <c r="AE37" s="30">
        <v>0</v>
      </c>
      <c r="AF37" s="30">
        <v>0</v>
      </c>
      <c r="AG37" s="30">
        <v>0</v>
      </c>
      <c r="AH37" s="31">
        <v>0</v>
      </c>
      <c r="AI37" s="48">
        <f t="shared" si="33"/>
        <v>6915</v>
      </c>
      <c r="AJ37" s="75">
        <f t="shared" si="34"/>
        <v>1666</v>
      </c>
      <c r="AK37" s="48">
        <f t="shared" si="38"/>
        <v>0</v>
      </c>
      <c r="AL37" s="75">
        <f t="shared" si="37"/>
        <v>1666</v>
      </c>
      <c r="AM37" s="48">
        <f t="shared" si="39"/>
        <v>6915</v>
      </c>
    </row>
    <row r="38" spans="1:39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170</v>
      </c>
      <c r="E38" s="30">
        <v>261</v>
      </c>
      <c r="F38" s="30">
        <v>279</v>
      </c>
      <c r="G38" s="30">
        <v>235</v>
      </c>
      <c r="H38" s="30">
        <v>207</v>
      </c>
      <c r="I38" s="30">
        <v>283</v>
      </c>
      <c r="J38" s="30">
        <v>264</v>
      </c>
      <c r="K38" s="30">
        <v>226</v>
      </c>
      <c r="L38" s="30">
        <v>225</v>
      </c>
      <c r="M38" s="30">
        <v>321</v>
      </c>
      <c r="N38" s="30">
        <v>324</v>
      </c>
      <c r="O38" s="30">
        <v>246</v>
      </c>
      <c r="P38" s="30">
        <v>316</v>
      </c>
      <c r="Q38" s="30">
        <v>207</v>
      </c>
      <c r="R38" s="30">
        <v>205</v>
      </c>
      <c r="S38" s="30">
        <v>301</v>
      </c>
      <c r="T38" s="30">
        <v>324</v>
      </c>
      <c r="U38" s="30">
        <v>294</v>
      </c>
      <c r="V38" s="30">
        <v>553</v>
      </c>
      <c r="W38" s="30">
        <v>1522</v>
      </c>
      <c r="X38" s="30">
        <v>196</v>
      </c>
      <c r="Y38" s="30">
        <v>196</v>
      </c>
      <c r="Z38" s="30">
        <v>254</v>
      </c>
      <c r="AA38" s="30">
        <v>217</v>
      </c>
      <c r="AB38" s="30">
        <v>320</v>
      </c>
      <c r="AC38" s="30">
        <v>295</v>
      </c>
      <c r="AD38" s="30">
        <v>0</v>
      </c>
      <c r="AE38" s="30">
        <v>0</v>
      </c>
      <c r="AF38" s="30">
        <v>0</v>
      </c>
      <c r="AG38" s="30">
        <v>0</v>
      </c>
      <c r="AH38" s="31">
        <v>0</v>
      </c>
      <c r="AI38" s="48">
        <f t="shared" si="33"/>
        <v>6822</v>
      </c>
      <c r="AJ38" s="75">
        <f t="shared" si="34"/>
        <v>1419</v>
      </c>
      <c r="AK38" s="48">
        <f t="shared" si="38"/>
        <v>0</v>
      </c>
      <c r="AL38" s="75">
        <f t="shared" si="37"/>
        <v>1419</v>
      </c>
      <c r="AM38" s="48">
        <f t="shared" si="39"/>
        <v>6822</v>
      </c>
    </row>
    <row r="39" spans="1:39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255</v>
      </c>
      <c r="E39" s="30">
        <v>201</v>
      </c>
      <c r="F39" s="30">
        <v>333</v>
      </c>
      <c r="G39" s="30">
        <v>266</v>
      </c>
      <c r="H39" s="30">
        <v>186</v>
      </c>
      <c r="I39" s="30">
        <v>268</v>
      </c>
      <c r="J39" s="30">
        <v>401</v>
      </c>
      <c r="K39" s="30">
        <v>299</v>
      </c>
      <c r="L39" s="30">
        <v>289</v>
      </c>
      <c r="M39" s="30">
        <v>266</v>
      </c>
      <c r="N39" s="30">
        <v>383</v>
      </c>
      <c r="O39" s="30">
        <v>267</v>
      </c>
      <c r="P39" s="30">
        <v>340</v>
      </c>
      <c r="Q39" s="30">
        <v>294</v>
      </c>
      <c r="R39" s="30">
        <v>202</v>
      </c>
      <c r="S39" s="30">
        <v>327</v>
      </c>
      <c r="T39" s="30">
        <v>325</v>
      </c>
      <c r="U39" s="30">
        <v>268</v>
      </c>
      <c r="V39" s="30">
        <v>583</v>
      </c>
      <c r="W39" s="30">
        <v>1560</v>
      </c>
      <c r="X39" s="30">
        <v>262</v>
      </c>
      <c r="Y39" s="30">
        <v>281</v>
      </c>
      <c r="Z39" s="30">
        <v>334</v>
      </c>
      <c r="AA39" s="30">
        <v>257</v>
      </c>
      <c r="AB39" s="30">
        <v>273</v>
      </c>
      <c r="AC39" s="30">
        <v>304</v>
      </c>
      <c r="AD39" s="30">
        <v>0</v>
      </c>
      <c r="AE39" s="30">
        <v>0</v>
      </c>
      <c r="AF39" s="30">
        <v>0</v>
      </c>
      <c r="AG39" s="30">
        <v>0</v>
      </c>
      <c r="AH39" s="31">
        <v>0</v>
      </c>
      <c r="AI39" s="48">
        <f t="shared" si="33"/>
        <v>7567</v>
      </c>
      <c r="AJ39" s="75">
        <f t="shared" si="34"/>
        <v>1457</v>
      </c>
      <c r="AK39" s="48">
        <f t="shared" si="38"/>
        <v>0</v>
      </c>
      <c r="AL39" s="75">
        <f t="shared" si="37"/>
        <v>1457</v>
      </c>
      <c r="AM39" s="48">
        <f t="shared" si="39"/>
        <v>7567</v>
      </c>
    </row>
    <row r="40" spans="1:39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200</v>
      </c>
      <c r="E40" s="30">
        <v>266</v>
      </c>
      <c r="F40" s="30">
        <v>345</v>
      </c>
      <c r="G40" s="30">
        <v>319</v>
      </c>
      <c r="H40" s="30">
        <v>149</v>
      </c>
      <c r="I40" s="30">
        <v>231</v>
      </c>
      <c r="J40" s="30">
        <v>348</v>
      </c>
      <c r="K40" s="30">
        <v>214</v>
      </c>
      <c r="L40" s="30">
        <v>288</v>
      </c>
      <c r="M40" s="30">
        <v>311</v>
      </c>
      <c r="N40" s="30">
        <v>379</v>
      </c>
      <c r="O40" s="30">
        <v>320</v>
      </c>
      <c r="P40" s="30">
        <v>255</v>
      </c>
      <c r="Q40" s="30">
        <v>238</v>
      </c>
      <c r="R40" s="30">
        <v>223</v>
      </c>
      <c r="S40" s="30">
        <v>333</v>
      </c>
      <c r="T40" s="30">
        <v>314</v>
      </c>
      <c r="U40" s="30">
        <v>309</v>
      </c>
      <c r="V40" s="30">
        <v>754</v>
      </c>
      <c r="W40" s="30">
        <v>1501</v>
      </c>
      <c r="X40" s="30">
        <v>300</v>
      </c>
      <c r="Y40" s="30">
        <v>208</v>
      </c>
      <c r="Z40" s="30">
        <v>333</v>
      </c>
      <c r="AA40" s="30">
        <v>324</v>
      </c>
      <c r="AB40" s="30">
        <v>288</v>
      </c>
      <c r="AC40" s="30">
        <v>67</v>
      </c>
      <c r="AD40" s="30">
        <v>0</v>
      </c>
      <c r="AE40" s="30">
        <v>0</v>
      </c>
      <c r="AF40" s="30">
        <v>0</v>
      </c>
      <c r="AG40" s="30">
        <v>0</v>
      </c>
      <c r="AH40" s="31">
        <v>0</v>
      </c>
      <c r="AI40" s="48">
        <f t="shared" si="33"/>
        <v>7202</v>
      </c>
      <c r="AJ40" s="75">
        <f t="shared" si="34"/>
        <v>1615</v>
      </c>
      <c r="AK40" s="48">
        <f t="shared" si="38"/>
        <v>0</v>
      </c>
      <c r="AL40" s="75">
        <f t="shared" si="37"/>
        <v>1615</v>
      </c>
      <c r="AM40" s="48">
        <f t="shared" si="39"/>
        <v>7202</v>
      </c>
    </row>
    <row r="41" spans="1:39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221</v>
      </c>
      <c r="E41" s="30">
        <v>243</v>
      </c>
      <c r="F41" s="30">
        <v>347</v>
      </c>
      <c r="G41" s="30">
        <v>375</v>
      </c>
      <c r="H41" s="30">
        <v>195</v>
      </c>
      <c r="I41" s="30">
        <v>254</v>
      </c>
      <c r="J41" s="30">
        <v>371</v>
      </c>
      <c r="K41" s="30">
        <v>267</v>
      </c>
      <c r="L41" s="30">
        <v>204</v>
      </c>
      <c r="M41" s="30">
        <v>340</v>
      </c>
      <c r="N41" s="30">
        <v>366</v>
      </c>
      <c r="O41" s="30">
        <v>326</v>
      </c>
      <c r="P41" s="30">
        <v>370</v>
      </c>
      <c r="Q41" s="30">
        <v>310</v>
      </c>
      <c r="R41" s="30">
        <v>319</v>
      </c>
      <c r="S41" s="30">
        <v>232</v>
      </c>
      <c r="T41" s="30">
        <v>411</v>
      </c>
      <c r="U41" s="30">
        <v>360</v>
      </c>
      <c r="V41" s="30">
        <v>781</v>
      </c>
      <c r="W41" s="30">
        <v>1536</v>
      </c>
      <c r="X41" s="30">
        <v>184</v>
      </c>
      <c r="Y41" s="30">
        <v>213</v>
      </c>
      <c r="Z41" s="30">
        <v>183</v>
      </c>
      <c r="AA41" s="30">
        <v>217</v>
      </c>
      <c r="AB41" s="30">
        <v>239</v>
      </c>
      <c r="AC41" s="30">
        <v>44</v>
      </c>
      <c r="AD41" s="30">
        <v>0</v>
      </c>
      <c r="AE41" s="30">
        <v>0</v>
      </c>
      <c r="AF41" s="30">
        <v>0</v>
      </c>
      <c r="AG41" s="30">
        <v>0</v>
      </c>
      <c r="AH41" s="31">
        <v>0</v>
      </c>
      <c r="AI41" s="48">
        <f t="shared" si="33"/>
        <v>7242</v>
      </c>
      <c r="AJ41" s="75">
        <f t="shared" si="34"/>
        <v>1666</v>
      </c>
      <c r="AK41" s="48">
        <f t="shared" si="38"/>
        <v>0</v>
      </c>
      <c r="AL41" s="75">
        <f t="shared" si="37"/>
        <v>1666</v>
      </c>
      <c r="AM41" s="48">
        <f t="shared" si="39"/>
        <v>7242</v>
      </c>
    </row>
    <row r="42" spans="1:39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308</v>
      </c>
      <c r="E42" s="30">
        <v>200</v>
      </c>
      <c r="F42" s="30">
        <v>340</v>
      </c>
      <c r="G42" s="30">
        <v>331</v>
      </c>
      <c r="H42" s="30">
        <v>204</v>
      </c>
      <c r="I42" s="30">
        <v>320</v>
      </c>
      <c r="J42" s="30">
        <v>345</v>
      </c>
      <c r="K42" s="30">
        <v>280</v>
      </c>
      <c r="L42" s="30">
        <v>234</v>
      </c>
      <c r="M42" s="30">
        <v>294</v>
      </c>
      <c r="N42" s="30">
        <v>388</v>
      </c>
      <c r="O42" s="30">
        <v>238</v>
      </c>
      <c r="P42" s="30">
        <v>341</v>
      </c>
      <c r="Q42" s="30">
        <v>269</v>
      </c>
      <c r="R42" s="30">
        <v>365</v>
      </c>
      <c r="S42" s="30">
        <v>398</v>
      </c>
      <c r="T42" s="30">
        <v>394</v>
      </c>
      <c r="U42" s="30">
        <v>346</v>
      </c>
      <c r="V42" s="30">
        <v>920</v>
      </c>
      <c r="W42" s="30">
        <v>1492</v>
      </c>
      <c r="X42" s="30">
        <v>190</v>
      </c>
      <c r="Y42" s="30">
        <v>195</v>
      </c>
      <c r="Z42" s="30">
        <v>181</v>
      </c>
      <c r="AA42" s="30">
        <v>207</v>
      </c>
      <c r="AB42" s="30">
        <v>180</v>
      </c>
      <c r="AC42" s="30">
        <v>203</v>
      </c>
      <c r="AD42" s="30">
        <v>0</v>
      </c>
      <c r="AE42" s="30">
        <v>0</v>
      </c>
      <c r="AF42" s="30">
        <v>0</v>
      </c>
      <c r="AG42" s="30">
        <v>0</v>
      </c>
      <c r="AH42" s="31">
        <v>0</v>
      </c>
      <c r="AI42" s="48">
        <f t="shared" si="33"/>
        <v>7680</v>
      </c>
      <c r="AJ42" s="75">
        <f t="shared" si="34"/>
        <v>1483</v>
      </c>
      <c r="AK42" s="48">
        <f t="shared" si="38"/>
        <v>0</v>
      </c>
      <c r="AL42" s="75">
        <f t="shared" si="37"/>
        <v>1483</v>
      </c>
      <c r="AM42" s="48">
        <f t="shared" si="39"/>
        <v>7680</v>
      </c>
    </row>
    <row r="43" spans="1:39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225</v>
      </c>
      <c r="E43" s="30">
        <v>258</v>
      </c>
      <c r="F43" s="30">
        <v>378</v>
      </c>
      <c r="G43" s="30">
        <v>318</v>
      </c>
      <c r="H43" s="30">
        <v>184</v>
      </c>
      <c r="I43" s="30">
        <v>396</v>
      </c>
      <c r="J43" s="30">
        <v>363</v>
      </c>
      <c r="K43" s="30">
        <v>243</v>
      </c>
      <c r="L43" s="30">
        <v>258</v>
      </c>
      <c r="M43" s="30">
        <v>400</v>
      </c>
      <c r="N43" s="30">
        <v>300</v>
      </c>
      <c r="O43" s="30">
        <v>316</v>
      </c>
      <c r="P43" s="30">
        <v>375</v>
      </c>
      <c r="Q43" s="30">
        <v>244</v>
      </c>
      <c r="R43" s="30">
        <v>275</v>
      </c>
      <c r="S43" s="30">
        <v>373</v>
      </c>
      <c r="T43" s="30">
        <v>356</v>
      </c>
      <c r="U43" s="30">
        <v>296</v>
      </c>
      <c r="V43" s="30">
        <v>1013</v>
      </c>
      <c r="W43" s="30">
        <v>1416</v>
      </c>
      <c r="X43" s="30">
        <v>284</v>
      </c>
      <c r="Y43" s="30">
        <v>254</v>
      </c>
      <c r="Z43" s="30">
        <v>305</v>
      </c>
      <c r="AA43" s="30">
        <v>306</v>
      </c>
      <c r="AB43" s="30">
        <v>323</v>
      </c>
      <c r="AC43" s="30">
        <v>277</v>
      </c>
      <c r="AD43" s="30">
        <v>0</v>
      </c>
      <c r="AE43" s="30">
        <v>0</v>
      </c>
      <c r="AF43" s="30">
        <v>0</v>
      </c>
      <c r="AG43" s="30">
        <v>0</v>
      </c>
      <c r="AH43" s="31">
        <v>0</v>
      </c>
      <c r="AI43" s="48">
        <f t="shared" si="33"/>
        <v>8183</v>
      </c>
      <c r="AJ43" s="75">
        <f t="shared" si="34"/>
        <v>1553</v>
      </c>
      <c r="AK43" s="48">
        <f t="shared" si="38"/>
        <v>0</v>
      </c>
      <c r="AL43" s="75">
        <f t="shared" si="37"/>
        <v>1553</v>
      </c>
      <c r="AM43" s="48">
        <f t="shared" si="39"/>
        <v>8183</v>
      </c>
    </row>
    <row r="44" spans="1:39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274</v>
      </c>
      <c r="E44" s="30">
        <v>269</v>
      </c>
      <c r="F44" s="30">
        <v>349</v>
      </c>
      <c r="G44" s="30">
        <v>378</v>
      </c>
      <c r="H44" s="30">
        <v>201</v>
      </c>
      <c r="I44" s="30">
        <v>375</v>
      </c>
      <c r="J44" s="30">
        <v>387</v>
      </c>
      <c r="K44" s="30">
        <v>251</v>
      </c>
      <c r="L44" s="30">
        <v>302</v>
      </c>
      <c r="M44" s="30">
        <v>390</v>
      </c>
      <c r="N44" s="30">
        <v>353</v>
      </c>
      <c r="O44" s="30">
        <v>330</v>
      </c>
      <c r="P44" s="30">
        <v>381</v>
      </c>
      <c r="Q44" s="30">
        <v>341</v>
      </c>
      <c r="R44" s="30">
        <v>305</v>
      </c>
      <c r="S44" s="30">
        <v>365</v>
      </c>
      <c r="T44" s="30">
        <v>315</v>
      </c>
      <c r="U44" s="30">
        <v>325</v>
      </c>
      <c r="V44" s="30">
        <v>1201</v>
      </c>
      <c r="W44" s="30">
        <v>1270</v>
      </c>
      <c r="X44" s="30">
        <v>323</v>
      </c>
      <c r="Y44" s="30">
        <v>285</v>
      </c>
      <c r="Z44" s="30">
        <v>295</v>
      </c>
      <c r="AA44" s="30">
        <v>221</v>
      </c>
      <c r="AB44" s="30">
        <v>290</v>
      </c>
      <c r="AC44" s="30">
        <v>212</v>
      </c>
      <c r="AD44" s="30">
        <v>0</v>
      </c>
      <c r="AE44" s="30">
        <v>0</v>
      </c>
      <c r="AF44" s="30">
        <v>0</v>
      </c>
      <c r="AG44" s="30">
        <v>0</v>
      </c>
      <c r="AH44" s="31">
        <v>0</v>
      </c>
      <c r="AI44" s="48">
        <f t="shared" si="33"/>
        <v>8312</v>
      </c>
      <c r="AJ44" s="75">
        <f t="shared" si="34"/>
        <v>1676</v>
      </c>
      <c r="AK44" s="48">
        <f t="shared" si="38"/>
        <v>0</v>
      </c>
      <c r="AL44" s="75">
        <f t="shared" si="37"/>
        <v>1676</v>
      </c>
      <c r="AM44" s="48">
        <f t="shared" si="39"/>
        <v>8312</v>
      </c>
    </row>
    <row r="45" spans="1:39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286</v>
      </c>
      <c r="E45" s="30">
        <v>210</v>
      </c>
      <c r="F45" s="30">
        <v>368</v>
      </c>
      <c r="G45" s="30">
        <v>229</v>
      </c>
      <c r="H45" s="30">
        <v>171</v>
      </c>
      <c r="I45" s="30">
        <v>396</v>
      </c>
      <c r="J45" s="30">
        <v>380</v>
      </c>
      <c r="K45" s="30">
        <v>242</v>
      </c>
      <c r="L45" s="30">
        <v>333</v>
      </c>
      <c r="M45" s="30">
        <v>273</v>
      </c>
      <c r="N45" s="30">
        <v>432</v>
      </c>
      <c r="O45" s="30">
        <v>327</v>
      </c>
      <c r="P45" s="30">
        <v>355</v>
      </c>
      <c r="Q45" s="30">
        <v>268</v>
      </c>
      <c r="R45" s="30">
        <v>336</v>
      </c>
      <c r="S45" s="30">
        <v>377</v>
      </c>
      <c r="T45" s="30">
        <v>333</v>
      </c>
      <c r="U45" s="30">
        <v>358</v>
      </c>
      <c r="V45" s="30">
        <v>1446</v>
      </c>
      <c r="W45" s="30">
        <v>1265</v>
      </c>
      <c r="X45" s="30">
        <v>268</v>
      </c>
      <c r="Y45" s="30">
        <v>276</v>
      </c>
      <c r="Z45" s="30">
        <v>275</v>
      </c>
      <c r="AA45" s="30">
        <v>231</v>
      </c>
      <c r="AB45" s="30">
        <v>290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1">
        <v>0</v>
      </c>
      <c r="AI45" s="48">
        <f t="shared" si="33"/>
        <v>8089</v>
      </c>
      <c r="AJ45" s="75">
        <f t="shared" si="34"/>
        <v>1636</v>
      </c>
      <c r="AK45" s="48">
        <f t="shared" si="36"/>
        <v>8089</v>
      </c>
      <c r="AL45" s="75">
        <f t="shared" si="37"/>
        <v>1636</v>
      </c>
    </row>
    <row r="46" spans="1:39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283</v>
      </c>
      <c r="E46" s="30">
        <v>119</v>
      </c>
      <c r="F46" s="30">
        <v>371</v>
      </c>
      <c r="G46" s="30">
        <v>380</v>
      </c>
      <c r="H46" s="30">
        <v>269</v>
      </c>
      <c r="I46" s="30">
        <v>346</v>
      </c>
      <c r="J46" s="30">
        <v>354</v>
      </c>
      <c r="K46" s="30">
        <v>341</v>
      </c>
      <c r="L46" s="30">
        <v>326</v>
      </c>
      <c r="M46" s="30">
        <v>347</v>
      </c>
      <c r="N46" s="30">
        <v>383</v>
      </c>
      <c r="O46" s="30">
        <v>276</v>
      </c>
      <c r="P46" s="30">
        <v>318</v>
      </c>
      <c r="Q46" s="30">
        <v>286</v>
      </c>
      <c r="R46" s="30">
        <v>377</v>
      </c>
      <c r="S46" s="30">
        <v>321</v>
      </c>
      <c r="T46" s="30">
        <v>301</v>
      </c>
      <c r="U46" s="30">
        <v>365</v>
      </c>
      <c r="V46" s="30">
        <v>1466</v>
      </c>
      <c r="W46" s="30">
        <v>1332</v>
      </c>
      <c r="X46" s="30">
        <v>288</v>
      </c>
      <c r="Y46" s="30">
        <v>242</v>
      </c>
      <c r="Z46" s="30">
        <v>193</v>
      </c>
      <c r="AA46" s="30">
        <v>229</v>
      </c>
      <c r="AB46" s="30">
        <v>286</v>
      </c>
      <c r="AC46" s="30">
        <v>0</v>
      </c>
      <c r="AD46" s="30">
        <v>0</v>
      </c>
      <c r="AE46" s="30">
        <v>0</v>
      </c>
      <c r="AF46" s="30">
        <v>0</v>
      </c>
      <c r="AG46" s="30">
        <v>0</v>
      </c>
      <c r="AH46" s="31">
        <v>0</v>
      </c>
      <c r="AI46" s="48">
        <f t="shared" si="33"/>
        <v>8109</v>
      </c>
      <c r="AJ46" s="75">
        <f t="shared" si="34"/>
        <v>1690</v>
      </c>
      <c r="AK46" s="48">
        <f t="shared" si="36"/>
        <v>8109</v>
      </c>
      <c r="AL46" s="75">
        <f t="shared" si="37"/>
        <v>1690</v>
      </c>
    </row>
    <row r="47" spans="1:39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270</v>
      </c>
      <c r="E47" s="30">
        <v>173</v>
      </c>
      <c r="F47" s="30">
        <v>357</v>
      </c>
      <c r="G47" s="30">
        <v>267</v>
      </c>
      <c r="H47" s="30">
        <v>272</v>
      </c>
      <c r="I47" s="30">
        <v>348</v>
      </c>
      <c r="J47" s="30">
        <v>283</v>
      </c>
      <c r="K47" s="30">
        <v>339</v>
      </c>
      <c r="L47" s="30">
        <v>323</v>
      </c>
      <c r="M47" s="30">
        <v>311</v>
      </c>
      <c r="N47" s="30">
        <v>368</v>
      </c>
      <c r="O47" s="30">
        <v>359</v>
      </c>
      <c r="P47" s="30">
        <v>302</v>
      </c>
      <c r="Q47" s="30">
        <v>251</v>
      </c>
      <c r="R47" s="30">
        <v>349</v>
      </c>
      <c r="S47" s="30">
        <v>286</v>
      </c>
      <c r="T47" s="30">
        <v>316</v>
      </c>
      <c r="U47" s="30">
        <v>256</v>
      </c>
      <c r="V47" s="30">
        <v>1410</v>
      </c>
      <c r="W47" s="30">
        <v>1281</v>
      </c>
      <c r="X47" s="30">
        <v>247</v>
      </c>
      <c r="Y47" s="30">
        <v>223</v>
      </c>
      <c r="Z47" s="30">
        <v>149</v>
      </c>
      <c r="AA47" s="30">
        <v>299</v>
      </c>
      <c r="AB47" s="30">
        <v>265</v>
      </c>
      <c r="AC47" s="30">
        <v>0</v>
      </c>
      <c r="AD47" s="30">
        <v>0</v>
      </c>
      <c r="AE47" s="30">
        <v>0</v>
      </c>
      <c r="AF47" s="30">
        <v>0</v>
      </c>
      <c r="AG47" s="30">
        <v>0</v>
      </c>
      <c r="AH47" s="31">
        <v>0</v>
      </c>
      <c r="AI47" s="48">
        <f t="shared" si="33"/>
        <v>7789</v>
      </c>
      <c r="AJ47" s="75">
        <f t="shared" si="34"/>
        <v>1515</v>
      </c>
      <c r="AK47" s="48">
        <f t="shared" si="36"/>
        <v>7789</v>
      </c>
      <c r="AL47" s="75">
        <f t="shared" si="37"/>
        <v>1515</v>
      </c>
    </row>
    <row r="48" spans="1:39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285</v>
      </c>
      <c r="E48" s="30">
        <v>142</v>
      </c>
      <c r="F48" s="30">
        <v>381</v>
      </c>
      <c r="G48" s="30">
        <v>268</v>
      </c>
      <c r="H48" s="30">
        <v>216</v>
      </c>
      <c r="I48" s="30">
        <v>272</v>
      </c>
      <c r="J48" s="30">
        <v>415</v>
      </c>
      <c r="K48" s="30">
        <v>363</v>
      </c>
      <c r="L48" s="30">
        <v>253</v>
      </c>
      <c r="M48" s="30">
        <v>356</v>
      </c>
      <c r="N48" s="30">
        <v>351</v>
      </c>
      <c r="O48" s="30">
        <v>348</v>
      </c>
      <c r="P48" s="30">
        <v>299</v>
      </c>
      <c r="Q48" s="30">
        <v>244</v>
      </c>
      <c r="R48" s="30">
        <v>307</v>
      </c>
      <c r="S48" s="30">
        <v>366</v>
      </c>
      <c r="T48" s="30">
        <v>376</v>
      </c>
      <c r="U48" s="30">
        <v>264</v>
      </c>
      <c r="V48" s="30">
        <v>1371</v>
      </c>
      <c r="W48" s="30">
        <v>1411</v>
      </c>
      <c r="X48" s="30">
        <v>259</v>
      </c>
      <c r="Y48" s="30">
        <v>255</v>
      </c>
      <c r="Z48" s="30">
        <v>185</v>
      </c>
      <c r="AA48" s="30">
        <v>332</v>
      </c>
      <c r="AB48" s="30">
        <v>310</v>
      </c>
      <c r="AC48" s="30">
        <v>0</v>
      </c>
      <c r="AD48" s="30">
        <v>0</v>
      </c>
      <c r="AE48" s="30">
        <v>0</v>
      </c>
      <c r="AF48" s="30">
        <v>0</v>
      </c>
      <c r="AG48" s="30">
        <v>0</v>
      </c>
      <c r="AH48" s="31">
        <v>0</v>
      </c>
      <c r="AI48" s="48">
        <f t="shared" si="33"/>
        <v>8088</v>
      </c>
      <c r="AJ48" s="75">
        <f t="shared" si="34"/>
        <v>1541</v>
      </c>
      <c r="AK48" s="48">
        <f t="shared" si="36"/>
        <v>8088</v>
      </c>
      <c r="AL48" s="75">
        <f t="shared" si="37"/>
        <v>1541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265</v>
      </c>
      <c r="E49" s="30">
        <v>193</v>
      </c>
      <c r="F49" s="30">
        <v>376</v>
      </c>
      <c r="G49" s="30">
        <v>371</v>
      </c>
      <c r="H49" s="30">
        <v>233</v>
      </c>
      <c r="I49" s="30">
        <v>294</v>
      </c>
      <c r="J49" s="30">
        <v>345</v>
      </c>
      <c r="K49" s="30">
        <v>267</v>
      </c>
      <c r="L49" s="30">
        <v>260</v>
      </c>
      <c r="M49" s="30">
        <v>367</v>
      </c>
      <c r="N49" s="30">
        <v>333</v>
      </c>
      <c r="O49" s="30">
        <v>375</v>
      </c>
      <c r="P49" s="30">
        <v>340</v>
      </c>
      <c r="Q49" s="30">
        <v>274</v>
      </c>
      <c r="R49" s="30">
        <v>334</v>
      </c>
      <c r="S49" s="30">
        <v>355</v>
      </c>
      <c r="T49" s="30">
        <v>334</v>
      </c>
      <c r="U49" s="30">
        <v>331</v>
      </c>
      <c r="V49" s="30">
        <v>1356</v>
      </c>
      <c r="W49" s="30">
        <v>1461</v>
      </c>
      <c r="X49" s="30">
        <v>265</v>
      </c>
      <c r="Y49" s="30">
        <v>262</v>
      </c>
      <c r="Z49" s="30">
        <v>202</v>
      </c>
      <c r="AA49" s="30">
        <v>364</v>
      </c>
      <c r="AB49" s="30">
        <v>317</v>
      </c>
      <c r="AC49" s="30">
        <v>0</v>
      </c>
      <c r="AD49" s="30">
        <v>0</v>
      </c>
      <c r="AE49" s="30">
        <v>0</v>
      </c>
      <c r="AF49" s="30">
        <v>0</v>
      </c>
      <c r="AG49" s="30">
        <v>0</v>
      </c>
      <c r="AH49" s="31">
        <v>0</v>
      </c>
      <c r="AI49" s="48">
        <f t="shared" si="33"/>
        <v>8147</v>
      </c>
      <c r="AJ49" s="75">
        <f t="shared" si="34"/>
        <v>1727</v>
      </c>
      <c r="AK49" s="48">
        <f t="shared" si="36"/>
        <v>8147</v>
      </c>
      <c r="AL49" s="75">
        <f t="shared" si="37"/>
        <v>1727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278</v>
      </c>
      <c r="E50" s="30">
        <v>219</v>
      </c>
      <c r="F50" s="30">
        <v>371</v>
      </c>
      <c r="G50" s="30">
        <v>270</v>
      </c>
      <c r="H50" s="30">
        <v>271</v>
      </c>
      <c r="I50" s="30">
        <v>303</v>
      </c>
      <c r="J50" s="30">
        <v>345</v>
      </c>
      <c r="K50" s="30">
        <v>330</v>
      </c>
      <c r="L50" s="30">
        <v>265</v>
      </c>
      <c r="M50" s="30">
        <v>345</v>
      </c>
      <c r="N50" s="30">
        <v>306</v>
      </c>
      <c r="O50" s="30">
        <v>330</v>
      </c>
      <c r="P50" s="30">
        <v>341</v>
      </c>
      <c r="Q50" s="30">
        <v>313</v>
      </c>
      <c r="R50" s="30">
        <v>341</v>
      </c>
      <c r="S50" s="30">
        <v>332</v>
      </c>
      <c r="T50" s="30">
        <v>400</v>
      </c>
      <c r="U50" s="30">
        <v>342</v>
      </c>
      <c r="V50" s="30">
        <v>1329</v>
      </c>
      <c r="W50" s="30">
        <v>1392</v>
      </c>
      <c r="X50" s="30">
        <v>256</v>
      </c>
      <c r="Y50" s="30">
        <v>283</v>
      </c>
      <c r="Z50" s="30">
        <v>278</v>
      </c>
      <c r="AA50" s="30">
        <v>293</v>
      </c>
      <c r="AB50" s="30">
        <v>306</v>
      </c>
      <c r="AC50" s="30">
        <v>0</v>
      </c>
      <c r="AD50" s="30">
        <v>0</v>
      </c>
      <c r="AE50" s="30">
        <v>0</v>
      </c>
      <c r="AF50" s="30">
        <v>0</v>
      </c>
      <c r="AG50" s="30">
        <v>0</v>
      </c>
      <c r="AH50" s="31">
        <v>0</v>
      </c>
      <c r="AI50" s="48">
        <f t="shared" si="33"/>
        <v>8285</v>
      </c>
      <c r="AJ50" s="75">
        <f t="shared" si="34"/>
        <v>1554</v>
      </c>
      <c r="AK50" s="48">
        <f t="shared" si="36"/>
        <v>8285</v>
      </c>
      <c r="AL50" s="75">
        <f t="shared" si="37"/>
        <v>1554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314</v>
      </c>
      <c r="E51" s="30">
        <v>240</v>
      </c>
      <c r="F51" s="30">
        <v>350</v>
      </c>
      <c r="G51" s="30">
        <v>371</v>
      </c>
      <c r="H51" s="30">
        <v>257</v>
      </c>
      <c r="I51" s="30">
        <v>304</v>
      </c>
      <c r="J51" s="30">
        <v>314</v>
      </c>
      <c r="K51" s="30">
        <v>386</v>
      </c>
      <c r="L51" s="30">
        <v>300</v>
      </c>
      <c r="M51" s="30">
        <v>386</v>
      </c>
      <c r="N51" s="30">
        <v>307</v>
      </c>
      <c r="O51" s="30">
        <v>300</v>
      </c>
      <c r="P51" s="30">
        <v>318</v>
      </c>
      <c r="Q51" s="30">
        <v>402</v>
      </c>
      <c r="R51" s="30">
        <v>354</v>
      </c>
      <c r="S51" s="30">
        <v>343</v>
      </c>
      <c r="T51" s="30">
        <v>289</v>
      </c>
      <c r="U51" s="30">
        <v>345</v>
      </c>
      <c r="V51" s="30">
        <v>1442</v>
      </c>
      <c r="W51" s="30">
        <v>1416</v>
      </c>
      <c r="X51" s="30">
        <v>281</v>
      </c>
      <c r="Y51" s="30">
        <v>250</v>
      </c>
      <c r="Z51" s="30">
        <v>222</v>
      </c>
      <c r="AA51" s="30">
        <v>273</v>
      </c>
      <c r="AB51" s="30">
        <v>304</v>
      </c>
      <c r="AC51" s="30">
        <v>0</v>
      </c>
      <c r="AD51" s="30">
        <v>0</v>
      </c>
      <c r="AE51" s="30">
        <v>0</v>
      </c>
      <c r="AF51" s="30">
        <v>0</v>
      </c>
      <c r="AG51" s="30">
        <v>0</v>
      </c>
      <c r="AH51" s="31">
        <v>0</v>
      </c>
      <c r="AI51" s="48">
        <f t="shared" si="33"/>
        <v>8441</v>
      </c>
      <c r="AJ51" s="75">
        <f t="shared" si="34"/>
        <v>1627</v>
      </c>
      <c r="AK51" s="48">
        <f t="shared" si="36"/>
        <v>8441</v>
      </c>
      <c r="AL51" s="75">
        <f t="shared" si="37"/>
        <v>1627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367</v>
      </c>
      <c r="E52" s="30">
        <v>309</v>
      </c>
      <c r="F52" s="30">
        <v>356</v>
      </c>
      <c r="G52" s="30">
        <v>347</v>
      </c>
      <c r="H52" s="30">
        <v>315</v>
      </c>
      <c r="I52" s="30">
        <v>301</v>
      </c>
      <c r="J52" s="30">
        <v>382</v>
      </c>
      <c r="K52" s="30">
        <v>355</v>
      </c>
      <c r="L52" s="30">
        <v>312</v>
      </c>
      <c r="M52" s="30">
        <v>368</v>
      </c>
      <c r="N52" s="30">
        <v>320</v>
      </c>
      <c r="O52" s="30">
        <v>318</v>
      </c>
      <c r="P52" s="30">
        <v>365</v>
      </c>
      <c r="Q52" s="30">
        <v>384</v>
      </c>
      <c r="R52" s="30">
        <v>367</v>
      </c>
      <c r="S52" s="30">
        <v>398</v>
      </c>
      <c r="T52" s="30">
        <v>297</v>
      </c>
      <c r="U52" s="30">
        <v>342</v>
      </c>
      <c r="V52" s="30">
        <v>1309</v>
      </c>
      <c r="W52" s="30">
        <v>1444</v>
      </c>
      <c r="X52" s="30">
        <v>259</v>
      </c>
      <c r="Y52" s="30">
        <v>280</v>
      </c>
      <c r="Z52" s="30">
        <v>233</v>
      </c>
      <c r="AA52" s="30">
        <v>256</v>
      </c>
      <c r="AB52" s="30">
        <v>287</v>
      </c>
      <c r="AC52" s="30">
        <v>0</v>
      </c>
      <c r="AD52" s="30">
        <v>0</v>
      </c>
      <c r="AE52" s="30">
        <v>0</v>
      </c>
      <c r="AF52" s="30">
        <v>0</v>
      </c>
      <c r="AG52" s="30">
        <v>0</v>
      </c>
      <c r="AH52" s="31">
        <v>0</v>
      </c>
      <c r="AI52" s="48">
        <f t="shared" si="33"/>
        <v>8657</v>
      </c>
      <c r="AJ52" s="75">
        <f t="shared" si="34"/>
        <v>1614</v>
      </c>
      <c r="AK52" s="48">
        <f t="shared" si="36"/>
        <v>8657</v>
      </c>
      <c r="AL52" s="75">
        <f t="shared" si="37"/>
        <v>1614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181</v>
      </c>
      <c r="E53" s="30">
        <v>208</v>
      </c>
      <c r="F53" s="30">
        <v>247</v>
      </c>
      <c r="G53" s="30">
        <v>232</v>
      </c>
      <c r="H53" s="30">
        <v>172</v>
      </c>
      <c r="I53" s="30">
        <v>201</v>
      </c>
      <c r="J53" s="30">
        <v>286</v>
      </c>
      <c r="K53" s="30">
        <v>256</v>
      </c>
      <c r="L53" s="30">
        <v>223</v>
      </c>
      <c r="M53" s="30">
        <v>287</v>
      </c>
      <c r="N53" s="30">
        <v>267</v>
      </c>
      <c r="O53" s="30">
        <v>287</v>
      </c>
      <c r="P53" s="30">
        <v>276</v>
      </c>
      <c r="Q53" s="30">
        <v>338</v>
      </c>
      <c r="R53" s="30">
        <v>238</v>
      </c>
      <c r="S53" s="30">
        <v>273</v>
      </c>
      <c r="T53" s="30">
        <v>253</v>
      </c>
      <c r="U53" s="30">
        <v>250</v>
      </c>
      <c r="V53" s="30">
        <v>1109</v>
      </c>
      <c r="W53" s="30">
        <v>1443</v>
      </c>
      <c r="X53" s="30">
        <v>233</v>
      </c>
      <c r="Y53" s="30">
        <v>251</v>
      </c>
      <c r="Z53" s="30">
        <v>202</v>
      </c>
      <c r="AA53" s="30">
        <v>293</v>
      </c>
      <c r="AB53" s="30">
        <v>305</v>
      </c>
      <c r="AC53" s="30">
        <v>0</v>
      </c>
      <c r="AD53" s="30">
        <v>0</v>
      </c>
      <c r="AE53" s="30">
        <v>0</v>
      </c>
      <c r="AF53" s="30">
        <v>0</v>
      </c>
      <c r="AG53" s="30">
        <v>0</v>
      </c>
      <c r="AH53" s="31">
        <v>0</v>
      </c>
      <c r="AI53" s="48">
        <f t="shared" si="33"/>
        <v>6970</v>
      </c>
      <c r="AJ53" s="75">
        <f t="shared" si="34"/>
        <v>1341</v>
      </c>
      <c r="AK53" s="48">
        <f t="shared" si="36"/>
        <v>6970</v>
      </c>
      <c r="AL53" s="75">
        <f t="shared" si="37"/>
        <v>1341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179</v>
      </c>
      <c r="E54" s="30">
        <v>154</v>
      </c>
      <c r="F54" s="30">
        <v>219</v>
      </c>
      <c r="G54" s="30">
        <v>211</v>
      </c>
      <c r="H54" s="30">
        <v>153</v>
      </c>
      <c r="I54" s="30">
        <v>179</v>
      </c>
      <c r="J54" s="30">
        <v>249</v>
      </c>
      <c r="K54" s="30">
        <v>170</v>
      </c>
      <c r="L54" s="30">
        <v>170</v>
      </c>
      <c r="M54" s="30">
        <v>216</v>
      </c>
      <c r="N54" s="30">
        <v>196</v>
      </c>
      <c r="O54" s="30">
        <v>266</v>
      </c>
      <c r="P54" s="30">
        <v>250</v>
      </c>
      <c r="Q54" s="30">
        <v>207</v>
      </c>
      <c r="R54" s="30">
        <v>207</v>
      </c>
      <c r="S54" s="30">
        <v>228</v>
      </c>
      <c r="T54" s="30">
        <v>217</v>
      </c>
      <c r="U54" s="30">
        <v>165</v>
      </c>
      <c r="V54" s="30">
        <v>1279</v>
      </c>
      <c r="W54" s="30">
        <v>1471</v>
      </c>
      <c r="X54" s="30">
        <v>194</v>
      </c>
      <c r="Y54" s="30">
        <v>242</v>
      </c>
      <c r="Z54" s="30">
        <v>162</v>
      </c>
      <c r="AA54" s="30">
        <v>334</v>
      </c>
      <c r="AB54" s="30">
        <v>276</v>
      </c>
      <c r="AC54" s="30">
        <v>0</v>
      </c>
      <c r="AD54" s="30">
        <v>0</v>
      </c>
      <c r="AE54" s="30">
        <v>0</v>
      </c>
      <c r="AF54" s="30">
        <v>0</v>
      </c>
      <c r="AG54" s="30">
        <v>0</v>
      </c>
      <c r="AH54" s="31">
        <v>0</v>
      </c>
      <c r="AI54" s="48">
        <f t="shared" si="33"/>
        <v>6480</v>
      </c>
      <c r="AJ54" s="75">
        <f t="shared" si="34"/>
        <v>1114</v>
      </c>
      <c r="AK54" s="48">
        <f>SUM(D54:AH54)-AJ54</f>
        <v>6480</v>
      </c>
      <c r="AL54" s="75">
        <f t="shared" si="37"/>
        <v>1114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335</v>
      </c>
      <c r="E55" s="30">
        <v>268</v>
      </c>
      <c r="F55" s="30">
        <v>339</v>
      </c>
      <c r="G55" s="30">
        <v>323</v>
      </c>
      <c r="H55" s="30">
        <v>254</v>
      </c>
      <c r="I55" s="30">
        <v>313</v>
      </c>
      <c r="J55" s="30">
        <v>362</v>
      </c>
      <c r="K55" s="30">
        <v>350</v>
      </c>
      <c r="L55" s="30">
        <v>290</v>
      </c>
      <c r="M55" s="30">
        <v>333</v>
      </c>
      <c r="N55" s="30">
        <v>331</v>
      </c>
      <c r="O55" s="30">
        <v>398</v>
      </c>
      <c r="P55" s="30">
        <v>365</v>
      </c>
      <c r="Q55" s="30">
        <v>240</v>
      </c>
      <c r="R55" s="30">
        <v>313</v>
      </c>
      <c r="S55" s="30">
        <v>375</v>
      </c>
      <c r="T55" s="30">
        <v>336</v>
      </c>
      <c r="U55" s="30">
        <v>304</v>
      </c>
      <c r="V55" s="30">
        <v>1371</v>
      </c>
      <c r="W55" s="30">
        <v>1269</v>
      </c>
      <c r="X55" s="30">
        <v>292</v>
      </c>
      <c r="Y55" s="30">
        <v>242</v>
      </c>
      <c r="Z55" s="30">
        <v>235</v>
      </c>
      <c r="AA55" s="30">
        <v>342</v>
      </c>
      <c r="AB55" s="30">
        <v>309</v>
      </c>
      <c r="AC55" s="30">
        <v>0</v>
      </c>
      <c r="AD55" s="30">
        <v>0</v>
      </c>
      <c r="AE55" s="30">
        <v>0</v>
      </c>
      <c r="AF55" s="30">
        <v>0</v>
      </c>
      <c r="AG55" s="30">
        <v>0</v>
      </c>
      <c r="AH55" s="31">
        <v>0</v>
      </c>
      <c r="AI55" s="48">
        <f t="shared" si="33"/>
        <v>8224</v>
      </c>
      <c r="AJ55" s="75">
        <f t="shared" si="34"/>
        <v>1665</v>
      </c>
      <c r="AL55" s="48">
        <f t="shared" ref="AL55:AL58" si="40">SUM(D55:AH55)</f>
        <v>9889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275</v>
      </c>
      <c r="E56" s="30">
        <v>303</v>
      </c>
      <c r="F56" s="30">
        <v>360</v>
      </c>
      <c r="G56" s="30">
        <v>316</v>
      </c>
      <c r="H56" s="30">
        <v>341</v>
      </c>
      <c r="I56" s="30">
        <v>310</v>
      </c>
      <c r="J56" s="30">
        <v>385</v>
      </c>
      <c r="K56" s="30">
        <v>341</v>
      </c>
      <c r="L56" s="30">
        <v>293</v>
      </c>
      <c r="M56" s="30">
        <v>402</v>
      </c>
      <c r="N56" s="30">
        <v>355</v>
      </c>
      <c r="O56" s="30">
        <v>347</v>
      </c>
      <c r="P56" s="30">
        <v>383</v>
      </c>
      <c r="Q56" s="30">
        <v>410</v>
      </c>
      <c r="R56" s="30">
        <v>321</v>
      </c>
      <c r="S56" s="30">
        <v>374</v>
      </c>
      <c r="T56" s="30">
        <v>357</v>
      </c>
      <c r="U56" s="30">
        <v>319</v>
      </c>
      <c r="V56" s="30">
        <v>1357</v>
      </c>
      <c r="W56" s="30">
        <v>1054</v>
      </c>
      <c r="X56" s="30">
        <v>285</v>
      </c>
      <c r="Y56" s="30">
        <v>238</v>
      </c>
      <c r="Z56" s="30">
        <v>249</v>
      </c>
      <c r="AA56" s="30">
        <v>333</v>
      </c>
      <c r="AB56" s="30">
        <v>310</v>
      </c>
      <c r="AC56" s="30">
        <v>0</v>
      </c>
      <c r="AD56" s="30">
        <v>0</v>
      </c>
      <c r="AE56" s="30">
        <v>0</v>
      </c>
      <c r="AF56" s="30">
        <v>0</v>
      </c>
      <c r="AG56" s="30">
        <v>0</v>
      </c>
      <c r="AH56" s="31">
        <v>0</v>
      </c>
      <c r="AI56" s="48">
        <f t="shared" si="33"/>
        <v>8371</v>
      </c>
      <c r="AJ56" s="75">
        <f t="shared" si="34"/>
        <v>1647</v>
      </c>
      <c r="AL56" s="48">
        <f t="shared" si="40"/>
        <v>10018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289</v>
      </c>
      <c r="E57" s="30">
        <v>330</v>
      </c>
      <c r="F57" s="30">
        <v>326</v>
      </c>
      <c r="G57" s="30">
        <v>295</v>
      </c>
      <c r="H57" s="30">
        <v>360</v>
      </c>
      <c r="I57" s="30">
        <v>344</v>
      </c>
      <c r="J57" s="30">
        <v>385</v>
      </c>
      <c r="K57" s="30">
        <v>339</v>
      </c>
      <c r="L57" s="30">
        <v>266</v>
      </c>
      <c r="M57" s="30">
        <v>366</v>
      </c>
      <c r="N57" s="30">
        <v>362</v>
      </c>
      <c r="O57" s="30">
        <v>338</v>
      </c>
      <c r="P57" s="30">
        <v>355</v>
      </c>
      <c r="Q57" s="30">
        <v>406</v>
      </c>
      <c r="R57" s="30">
        <v>338</v>
      </c>
      <c r="S57" s="30">
        <v>351</v>
      </c>
      <c r="T57" s="30">
        <v>334</v>
      </c>
      <c r="U57" s="30">
        <v>297</v>
      </c>
      <c r="V57" s="30">
        <v>1475</v>
      </c>
      <c r="W57" s="30">
        <v>879</v>
      </c>
      <c r="X57" s="30">
        <v>283</v>
      </c>
      <c r="Y57" s="30">
        <v>267</v>
      </c>
      <c r="Z57" s="30">
        <v>254</v>
      </c>
      <c r="AA57" s="30">
        <v>334</v>
      </c>
      <c r="AB57" s="30">
        <v>277</v>
      </c>
      <c r="AC57" s="30">
        <v>0</v>
      </c>
      <c r="AD57" s="30">
        <v>0</v>
      </c>
      <c r="AE57" s="30">
        <v>0</v>
      </c>
      <c r="AF57" s="30">
        <v>0</v>
      </c>
      <c r="AG57" s="30">
        <v>0</v>
      </c>
      <c r="AH57" s="31">
        <v>0</v>
      </c>
      <c r="AI57" s="48">
        <f t="shared" si="33"/>
        <v>8281</v>
      </c>
      <c r="AJ57" s="75">
        <f t="shared" si="34"/>
        <v>1569</v>
      </c>
      <c r="AL57" s="48">
        <f t="shared" si="40"/>
        <v>9850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264</v>
      </c>
      <c r="E58" s="34">
        <v>358</v>
      </c>
      <c r="F58" s="34">
        <v>336</v>
      </c>
      <c r="G58" s="34">
        <v>351</v>
      </c>
      <c r="H58" s="34">
        <v>352</v>
      </c>
      <c r="I58" s="34">
        <v>344</v>
      </c>
      <c r="J58" s="34">
        <v>349</v>
      </c>
      <c r="K58" s="34">
        <v>331</v>
      </c>
      <c r="L58" s="34">
        <v>275</v>
      </c>
      <c r="M58" s="34">
        <v>327</v>
      </c>
      <c r="N58" s="34">
        <v>390</v>
      </c>
      <c r="O58" s="34">
        <v>384</v>
      </c>
      <c r="P58" s="34">
        <v>337</v>
      </c>
      <c r="Q58" s="34">
        <v>450</v>
      </c>
      <c r="R58" s="34">
        <v>284</v>
      </c>
      <c r="S58" s="34">
        <v>332</v>
      </c>
      <c r="T58" s="34">
        <v>308</v>
      </c>
      <c r="U58" s="34">
        <v>293</v>
      </c>
      <c r="V58" s="34">
        <v>1446</v>
      </c>
      <c r="W58" s="34">
        <v>815</v>
      </c>
      <c r="X58" s="34">
        <v>242</v>
      </c>
      <c r="Y58" s="34">
        <v>274</v>
      </c>
      <c r="Z58" s="34">
        <v>258</v>
      </c>
      <c r="AA58" s="34">
        <v>363</v>
      </c>
      <c r="AB58" s="34">
        <v>335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5">
        <v>0</v>
      </c>
      <c r="AI58" s="48">
        <f t="shared" si="33"/>
        <v>8045</v>
      </c>
      <c r="AJ58" s="75">
        <f t="shared" si="34"/>
        <v>1753</v>
      </c>
      <c r="AL58" s="48">
        <f t="shared" si="40"/>
        <v>9798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41">SUM(D11:D58)</f>
        <v>14283</v>
      </c>
      <c r="E59" s="37">
        <f t="shared" si="41"/>
        <v>12250</v>
      </c>
      <c r="F59" s="37">
        <f t="shared" si="41"/>
        <v>15048</v>
      </c>
      <c r="G59" s="37">
        <f t="shared" si="41"/>
        <v>14914</v>
      </c>
      <c r="H59" s="37">
        <f t="shared" si="41"/>
        <v>13277</v>
      </c>
      <c r="I59" s="37">
        <f t="shared" si="41"/>
        <v>15122</v>
      </c>
      <c r="J59" s="37">
        <f t="shared" si="41"/>
        <v>15682</v>
      </c>
      <c r="K59" s="37">
        <f t="shared" si="41"/>
        <v>15194</v>
      </c>
      <c r="L59" s="37">
        <f t="shared" si="41"/>
        <v>14459</v>
      </c>
      <c r="M59" s="37">
        <f t="shared" si="41"/>
        <v>15100</v>
      </c>
      <c r="N59" s="37">
        <f t="shared" si="41"/>
        <v>16381</v>
      </c>
      <c r="O59" s="37">
        <f t="shared" si="41"/>
        <v>15758</v>
      </c>
      <c r="P59" s="37">
        <f t="shared" si="41"/>
        <v>15502</v>
      </c>
      <c r="Q59" s="37">
        <f t="shared" si="41"/>
        <v>14359</v>
      </c>
      <c r="R59" s="37">
        <f t="shared" si="41"/>
        <v>15185</v>
      </c>
      <c r="S59" s="37">
        <f t="shared" si="41"/>
        <v>15466</v>
      </c>
      <c r="T59" s="37">
        <f t="shared" si="41"/>
        <v>15524</v>
      </c>
      <c r="U59" s="37">
        <f t="shared" si="41"/>
        <v>14685</v>
      </c>
      <c r="V59" s="37">
        <f t="shared" si="41"/>
        <v>33775</v>
      </c>
      <c r="W59" s="37">
        <f t="shared" si="41"/>
        <v>66211</v>
      </c>
      <c r="X59" s="37">
        <f t="shared" si="41"/>
        <v>15342</v>
      </c>
      <c r="Y59" s="37">
        <f t="shared" si="41"/>
        <v>12763</v>
      </c>
      <c r="Z59" s="37">
        <f t="shared" si="41"/>
        <v>11992</v>
      </c>
      <c r="AA59" s="37">
        <f t="shared" si="41"/>
        <v>12951</v>
      </c>
      <c r="AB59" s="37">
        <f t="shared" si="41"/>
        <v>13610</v>
      </c>
      <c r="AC59" s="37">
        <f t="shared" si="41"/>
        <v>8297</v>
      </c>
      <c r="AD59" s="37">
        <f t="shared" si="41"/>
        <v>0</v>
      </c>
      <c r="AE59" s="37">
        <f t="shared" si="41"/>
        <v>0</v>
      </c>
      <c r="AF59" s="37">
        <f t="shared" si="41"/>
        <v>0</v>
      </c>
      <c r="AG59" s="37">
        <f t="shared" si="41"/>
        <v>0</v>
      </c>
      <c r="AH59" s="38">
        <f t="shared" si="41"/>
        <v>0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5" priority="1" operator="containsText" text="日">
      <formula>NOT(ISERROR(SEARCH("日",D9)))</formula>
    </cfRule>
  </conditionalFormatting>
  <conditionalFormatting sqref="D10:AH10">
    <cfRule type="containsText" dxfId="14" priority="2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N67"/>
  <sheetViews>
    <sheetView view="pageBreakPreview" topLeftCell="F12" zoomScale="55" zoomScaleNormal="70" zoomScaleSheetLayoutView="55" workbookViewId="0">
      <selection activeCell="D59" sqref="D59:AG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9" width="10.5" style="26" bestFit="1" customWidth="1"/>
    <col min="40" max="40" width="12.625" style="26" bestFit="1" customWidth="1"/>
    <col min="41" max="16384" width="9" style="1"/>
  </cols>
  <sheetData>
    <row r="1" spans="1:40" x14ac:dyDescent="0.4">
      <c r="AH1" s="2" t="s">
        <v>25</v>
      </c>
    </row>
    <row r="2" spans="1:40" x14ac:dyDescent="0.4">
      <c r="C2" s="3"/>
      <c r="D2" s="3"/>
      <c r="P2" s="4" t="s">
        <v>16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45536</v>
      </c>
      <c r="E8" s="9">
        <f t="shared" ref="E8:AH8" si="0">IF(MONTH(D8+1)=MONTH(D8),D8+1," ")</f>
        <v>45537</v>
      </c>
      <c r="F8" s="9">
        <f t="shared" si="0"/>
        <v>45538</v>
      </c>
      <c r="G8" s="9">
        <f t="shared" si="0"/>
        <v>45539</v>
      </c>
      <c r="H8" s="9">
        <f t="shared" si="0"/>
        <v>45540</v>
      </c>
      <c r="I8" s="9">
        <f t="shared" si="0"/>
        <v>45541</v>
      </c>
      <c r="J8" s="9">
        <f t="shared" si="0"/>
        <v>45542</v>
      </c>
      <c r="K8" s="9">
        <f t="shared" si="0"/>
        <v>45543</v>
      </c>
      <c r="L8" s="9">
        <f t="shared" si="0"/>
        <v>45544</v>
      </c>
      <c r="M8" s="9">
        <f t="shared" si="0"/>
        <v>45545</v>
      </c>
      <c r="N8" s="9">
        <f t="shared" si="0"/>
        <v>45546</v>
      </c>
      <c r="O8" s="9">
        <f t="shared" si="0"/>
        <v>45547</v>
      </c>
      <c r="P8" s="9">
        <f t="shared" si="0"/>
        <v>45548</v>
      </c>
      <c r="Q8" s="9">
        <f t="shared" si="0"/>
        <v>45549</v>
      </c>
      <c r="R8" s="9">
        <f t="shared" si="0"/>
        <v>45550</v>
      </c>
      <c r="S8" s="9">
        <f t="shared" si="0"/>
        <v>45551</v>
      </c>
      <c r="T8" s="9">
        <f t="shared" si="0"/>
        <v>45552</v>
      </c>
      <c r="U8" s="9">
        <f t="shared" si="0"/>
        <v>45553</v>
      </c>
      <c r="V8" s="9">
        <f t="shared" si="0"/>
        <v>45554</v>
      </c>
      <c r="W8" s="9">
        <f t="shared" si="0"/>
        <v>45555</v>
      </c>
      <c r="X8" s="9">
        <f t="shared" si="0"/>
        <v>45556</v>
      </c>
      <c r="Y8" s="9">
        <f t="shared" si="0"/>
        <v>45557</v>
      </c>
      <c r="Z8" s="9">
        <f t="shared" si="0"/>
        <v>45558</v>
      </c>
      <c r="AA8" s="9">
        <f t="shared" si="0"/>
        <v>45559</v>
      </c>
      <c r="AB8" s="9">
        <f t="shared" si="0"/>
        <v>45560</v>
      </c>
      <c r="AC8" s="9">
        <f t="shared" si="0"/>
        <v>45561</v>
      </c>
      <c r="AD8" s="9">
        <f t="shared" si="0"/>
        <v>45562</v>
      </c>
      <c r="AE8" s="9">
        <f t="shared" si="0"/>
        <v>45563</v>
      </c>
      <c r="AF8" s="9">
        <f t="shared" ref="AF8" si="1">IF(MONTH(AE8+1)=MONTH(AE8),AE8+1," ")</f>
        <v>45564</v>
      </c>
      <c r="AG8" s="9">
        <f t="shared" si="0"/>
        <v>45565</v>
      </c>
      <c r="AH8" s="10" t="str">
        <f t="shared" si="0"/>
        <v xml:space="preserve"> </v>
      </c>
    </row>
    <row r="9" spans="1:40" ht="20.100000000000001" customHeight="1" thickBot="1" x14ac:dyDescent="0.45">
      <c r="D9" s="11" t="str">
        <f t="shared" ref="D9" si="2">TEXT(D8,"aaa")</f>
        <v>日</v>
      </c>
      <c r="E9" s="12" t="str">
        <f t="shared" ref="E9" si="3">TEXT(E8,"aaa")</f>
        <v>月</v>
      </c>
      <c r="F9" s="12" t="str">
        <f t="shared" ref="F9" si="4">TEXT(F8,"aaa")</f>
        <v>火</v>
      </c>
      <c r="G9" s="12" t="str">
        <f t="shared" ref="G9" si="5">TEXT(G8,"aaa")</f>
        <v>水</v>
      </c>
      <c r="H9" s="12" t="str">
        <f t="shared" ref="H9" si="6">TEXT(H8,"aaa")</f>
        <v>木</v>
      </c>
      <c r="I9" s="12" t="str">
        <f t="shared" ref="I9" si="7">TEXT(I8,"aaa")</f>
        <v>金</v>
      </c>
      <c r="J9" s="12" t="str">
        <f t="shared" ref="J9" si="8">TEXT(J8,"aaa")</f>
        <v>土</v>
      </c>
      <c r="K9" s="12" t="str">
        <f t="shared" ref="K9" si="9">TEXT(K8,"aaa")</f>
        <v>日</v>
      </c>
      <c r="L9" s="12" t="str">
        <f t="shared" ref="L9" si="10">TEXT(L8,"aaa")</f>
        <v>月</v>
      </c>
      <c r="M9" s="12" t="str">
        <f t="shared" ref="M9" si="11">TEXT(M8,"aaa")</f>
        <v>火</v>
      </c>
      <c r="N9" s="12" t="str">
        <f t="shared" ref="N9" si="12">TEXT(N8,"aaa")</f>
        <v>水</v>
      </c>
      <c r="O9" s="12" t="str">
        <f t="shared" ref="O9" si="13">TEXT(O8,"aaa")</f>
        <v>木</v>
      </c>
      <c r="P9" s="12" t="str">
        <f t="shared" ref="P9" si="14">TEXT(P8,"aaa")</f>
        <v>金</v>
      </c>
      <c r="Q9" s="12" t="str">
        <f t="shared" ref="Q9" si="15">TEXT(Q8,"aaa")</f>
        <v>土</v>
      </c>
      <c r="R9" s="12" t="str">
        <f t="shared" ref="R9" si="16">TEXT(R8,"aaa")</f>
        <v>日</v>
      </c>
      <c r="S9" s="54" t="str">
        <f t="shared" ref="S9" si="17">TEXT(S8,"aaa")</f>
        <v>月</v>
      </c>
      <c r="T9" s="12" t="str">
        <f t="shared" ref="T9" si="18">TEXT(T8,"aaa")</f>
        <v>火</v>
      </c>
      <c r="U9" s="54" t="str">
        <f t="shared" ref="U9" si="19">TEXT(U8,"aaa")</f>
        <v>水</v>
      </c>
      <c r="V9" s="12" t="str">
        <f t="shared" ref="V9" si="20">TEXT(V8,"aaa")</f>
        <v>木</v>
      </c>
      <c r="W9" s="12" t="str">
        <f t="shared" ref="W9" si="21">TEXT(W8,"aaa")</f>
        <v>金</v>
      </c>
      <c r="X9" s="12" t="str">
        <f t="shared" ref="X9" si="22">TEXT(X8,"aaa")</f>
        <v>土</v>
      </c>
      <c r="Y9" s="12" t="str">
        <f t="shared" ref="Y9" si="23">TEXT(Y8,"aaa")</f>
        <v>日</v>
      </c>
      <c r="Z9" s="54" t="str">
        <f t="shared" ref="Z9" si="24">TEXT(Z8,"aaa")</f>
        <v>月</v>
      </c>
      <c r="AA9" s="12" t="str">
        <f t="shared" ref="AA9" si="25">TEXT(AA8,"aaa")</f>
        <v>火</v>
      </c>
      <c r="AB9" s="12" t="str">
        <f t="shared" ref="AB9" si="26">TEXT(AB8,"aaa")</f>
        <v>水</v>
      </c>
      <c r="AC9" s="12" t="str">
        <f t="shared" ref="AC9" si="27">TEXT(AC8,"aaa")</f>
        <v>木</v>
      </c>
      <c r="AD9" s="12" t="str">
        <f t="shared" ref="AD9" si="28">TEXT(AD8,"aaa")</f>
        <v>金</v>
      </c>
      <c r="AE9" s="12" t="str">
        <f t="shared" ref="AE9" si="29">TEXT(AE8,"aaa")</f>
        <v>土</v>
      </c>
      <c r="AF9" s="52" t="str">
        <f t="shared" ref="AF9" si="30">TEXT(AF8,"aaa")</f>
        <v>日</v>
      </c>
      <c r="AG9" s="12" t="str">
        <f t="shared" ref="AG9" si="31">TEXT(AG8,"aaa")</f>
        <v>月</v>
      </c>
      <c r="AH9" s="13" t="s">
        <v>6</v>
      </c>
      <c r="AK9" s="73">
        <f>SUM(AK11:AK58)</f>
        <v>183696</v>
      </c>
      <c r="AL9" s="73">
        <f>SUM(AL11:AL58)</f>
        <v>373424</v>
      </c>
      <c r="AM9" s="73">
        <f t="shared" ref="AM9" si="32">SUM(AM11:AM58)</f>
        <v>169593</v>
      </c>
      <c r="AN9" s="78">
        <f>SUM(AK9:AM9)</f>
        <v>726713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日祝日</v>
      </c>
      <c r="E10" s="18" t="str" cm="1">
        <f t="array" ref="E10">_xlfn.IFS(E9="日","日祝日",TRUE,"平日")</f>
        <v>平日</v>
      </c>
      <c r="F10" s="18" t="str" cm="1">
        <f t="array" ref="F10">_xlfn.IFS(F9="日","日祝日",TRUE,"平日")</f>
        <v>平日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日祝日</v>
      </c>
      <c r="L10" s="18" t="str" cm="1">
        <f t="array" ref="L10">_xlfn.IFS(L9="日","日祝日",TRUE,"平日")</f>
        <v>平日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日祝日</v>
      </c>
      <c r="S10" s="18" t="s">
        <v>34</v>
      </c>
      <c r="T10" s="18" t="str" cm="1">
        <f t="array" ref="T10">_xlfn.IFS(T9="日","日祝日",TRUE,"平日")</f>
        <v>平日</v>
      </c>
      <c r="U10" s="18" t="s">
        <v>35</v>
      </c>
      <c r="V10" s="18" t="str" cm="1">
        <f t="array" ref="V10">_xlfn.IFS(V9="日","日祝日",TRUE,"平日")</f>
        <v>平日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日祝日</v>
      </c>
      <c r="Z10" s="18" t="s">
        <v>35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57" t="str" cm="1">
        <f t="array" ref="AF10">_xlfn.IFS(AF9="日","日祝日",TRUE,"平日")</f>
        <v>日祝日</v>
      </c>
      <c r="AG10" s="18" t="str" cm="1">
        <f t="array" ref="AG10">_xlfn.IFS(AG9="日","日祝日",TRUE,"平日")</f>
        <v>平日</v>
      </c>
      <c r="AH10" s="19" t="s">
        <v>6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0</v>
      </c>
      <c r="E11" s="24">
        <v>0</v>
      </c>
      <c r="F11" s="24">
        <v>0</v>
      </c>
      <c r="G11" s="24">
        <v>0</v>
      </c>
      <c r="H11" s="24">
        <v>293</v>
      </c>
      <c r="I11" s="24">
        <v>1434</v>
      </c>
      <c r="J11" s="24">
        <v>1496</v>
      </c>
      <c r="K11" s="24">
        <v>1471</v>
      </c>
      <c r="L11" s="24">
        <v>1501</v>
      </c>
      <c r="M11" s="24">
        <v>1346</v>
      </c>
      <c r="N11" s="24">
        <v>1288</v>
      </c>
      <c r="O11" s="24">
        <v>1377</v>
      </c>
      <c r="P11" s="24">
        <v>1450</v>
      </c>
      <c r="Q11" s="24">
        <v>1399</v>
      </c>
      <c r="R11" s="24">
        <v>1457</v>
      </c>
      <c r="S11" s="24">
        <v>242</v>
      </c>
      <c r="T11" s="24">
        <v>316</v>
      </c>
      <c r="U11" s="24">
        <v>320</v>
      </c>
      <c r="V11" s="24">
        <v>304</v>
      </c>
      <c r="W11" s="24">
        <v>232</v>
      </c>
      <c r="X11" s="24">
        <v>363</v>
      </c>
      <c r="Y11" s="24">
        <v>290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5"/>
      <c r="AI11" s="48">
        <f>SUMIF($D$10:$AH$10,"=平日",D11:AH11)</f>
        <v>12799</v>
      </c>
      <c r="AJ11" s="75">
        <f>SUMIF($D$10:$AH$10,"日祝日",D11:AH11)</f>
        <v>3780</v>
      </c>
      <c r="AL11" s="48">
        <f>SUM(D11:AH11)</f>
        <v>16579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0</v>
      </c>
      <c r="E12" s="30">
        <v>0</v>
      </c>
      <c r="F12" s="30">
        <v>0</v>
      </c>
      <c r="G12" s="30">
        <v>0</v>
      </c>
      <c r="H12" s="30">
        <v>316</v>
      </c>
      <c r="I12" s="30">
        <v>1480</v>
      </c>
      <c r="J12" s="30">
        <v>1479</v>
      </c>
      <c r="K12" s="30">
        <v>1510</v>
      </c>
      <c r="L12" s="30">
        <v>1476</v>
      </c>
      <c r="M12" s="30">
        <v>1350</v>
      </c>
      <c r="N12" s="30">
        <v>1308</v>
      </c>
      <c r="O12" s="30">
        <v>1379</v>
      </c>
      <c r="P12" s="30">
        <v>1422</v>
      </c>
      <c r="Q12" s="30">
        <v>1401</v>
      </c>
      <c r="R12" s="30">
        <v>1528</v>
      </c>
      <c r="S12" s="30">
        <v>243</v>
      </c>
      <c r="T12" s="30">
        <v>302</v>
      </c>
      <c r="U12" s="30">
        <v>325</v>
      </c>
      <c r="V12" s="30">
        <v>284</v>
      </c>
      <c r="W12" s="30">
        <v>281</v>
      </c>
      <c r="X12" s="30">
        <v>353</v>
      </c>
      <c r="Y12" s="30">
        <v>322</v>
      </c>
      <c r="Z12" s="30">
        <v>0</v>
      </c>
      <c r="AA12" s="30">
        <v>0</v>
      </c>
      <c r="AB12" s="30">
        <v>0</v>
      </c>
      <c r="AC12" s="30">
        <v>0</v>
      </c>
      <c r="AD12" s="30">
        <v>0</v>
      </c>
      <c r="AE12" s="30">
        <v>0</v>
      </c>
      <c r="AF12" s="30">
        <v>0</v>
      </c>
      <c r="AG12" s="30">
        <v>0</v>
      </c>
      <c r="AH12" s="31"/>
      <c r="AI12" s="48">
        <f t="shared" ref="AI12:AI58" si="33">SUMIF($D$10:$AH$10,"=平日",D12:AH12)</f>
        <v>12831</v>
      </c>
      <c r="AJ12" s="75">
        <f t="shared" ref="AJ12:AJ58" si="34">SUMIF($D$10:$AH$10,"日祝日",D12:AH12)</f>
        <v>3928</v>
      </c>
      <c r="AL12" s="48">
        <f t="shared" ref="AL12:AL26" si="35">SUM(D12:AH12)</f>
        <v>16759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0</v>
      </c>
      <c r="E13" s="30">
        <v>0</v>
      </c>
      <c r="F13" s="30">
        <v>0</v>
      </c>
      <c r="G13" s="30">
        <v>0</v>
      </c>
      <c r="H13" s="30">
        <v>267</v>
      </c>
      <c r="I13" s="30">
        <v>1422</v>
      </c>
      <c r="J13" s="30">
        <v>1484</v>
      </c>
      <c r="K13" s="30">
        <v>1438</v>
      </c>
      <c r="L13" s="30">
        <v>1490</v>
      </c>
      <c r="M13" s="30">
        <v>1305</v>
      </c>
      <c r="N13" s="30">
        <v>1309</v>
      </c>
      <c r="O13" s="30">
        <v>1331</v>
      </c>
      <c r="P13" s="30">
        <v>1359</v>
      </c>
      <c r="Q13" s="30">
        <v>1439</v>
      </c>
      <c r="R13" s="30">
        <v>1359</v>
      </c>
      <c r="S13" s="30">
        <v>220</v>
      </c>
      <c r="T13" s="30">
        <v>330</v>
      </c>
      <c r="U13" s="30">
        <v>291</v>
      </c>
      <c r="V13" s="30">
        <v>328</v>
      </c>
      <c r="W13" s="30">
        <v>260</v>
      </c>
      <c r="X13" s="30">
        <v>222</v>
      </c>
      <c r="Y13" s="30">
        <v>298</v>
      </c>
      <c r="Z13" s="30">
        <v>0</v>
      </c>
      <c r="AA13" s="30">
        <v>0</v>
      </c>
      <c r="AB13" s="30">
        <v>0</v>
      </c>
      <c r="AC13" s="30">
        <v>0</v>
      </c>
      <c r="AD13" s="30">
        <v>0</v>
      </c>
      <c r="AE13" s="30">
        <v>0</v>
      </c>
      <c r="AF13" s="30">
        <v>0</v>
      </c>
      <c r="AG13" s="30">
        <v>0</v>
      </c>
      <c r="AH13" s="31"/>
      <c r="AI13" s="48">
        <f t="shared" si="33"/>
        <v>12546</v>
      </c>
      <c r="AJ13" s="75">
        <f t="shared" si="34"/>
        <v>3606</v>
      </c>
      <c r="AL13" s="48">
        <f t="shared" si="35"/>
        <v>16152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0</v>
      </c>
      <c r="E14" s="30">
        <v>0</v>
      </c>
      <c r="F14" s="30">
        <v>0</v>
      </c>
      <c r="G14" s="30">
        <v>0</v>
      </c>
      <c r="H14" s="30">
        <v>304</v>
      </c>
      <c r="I14" s="30">
        <v>1462</v>
      </c>
      <c r="J14" s="30">
        <v>1454</v>
      </c>
      <c r="K14" s="30">
        <v>1512</v>
      </c>
      <c r="L14" s="30">
        <v>1492</v>
      </c>
      <c r="M14" s="30">
        <v>1318</v>
      </c>
      <c r="N14" s="30">
        <v>1264</v>
      </c>
      <c r="O14" s="30">
        <v>1282</v>
      </c>
      <c r="P14" s="30">
        <v>1312</v>
      </c>
      <c r="Q14" s="30">
        <v>1497</v>
      </c>
      <c r="R14" s="30">
        <v>1312</v>
      </c>
      <c r="S14" s="30">
        <v>237</v>
      </c>
      <c r="T14" s="30">
        <v>352</v>
      </c>
      <c r="U14" s="30">
        <v>268</v>
      </c>
      <c r="V14" s="30">
        <v>359</v>
      </c>
      <c r="W14" s="30">
        <v>240</v>
      </c>
      <c r="X14" s="30">
        <v>239</v>
      </c>
      <c r="Y14" s="30">
        <v>322</v>
      </c>
      <c r="Z14" s="30">
        <v>0</v>
      </c>
      <c r="AA14" s="30">
        <v>0</v>
      </c>
      <c r="AB14" s="30">
        <v>0</v>
      </c>
      <c r="AC14" s="30">
        <v>0</v>
      </c>
      <c r="AD14" s="30">
        <v>0</v>
      </c>
      <c r="AE14" s="30">
        <v>0</v>
      </c>
      <c r="AF14" s="30">
        <v>0</v>
      </c>
      <c r="AG14" s="30">
        <v>0</v>
      </c>
      <c r="AH14" s="31"/>
      <c r="AI14" s="48">
        <f t="shared" si="33"/>
        <v>12575</v>
      </c>
      <c r="AJ14" s="75">
        <f t="shared" si="34"/>
        <v>3651</v>
      </c>
      <c r="AL14" s="48">
        <f t="shared" si="35"/>
        <v>16226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0</v>
      </c>
      <c r="E15" s="30">
        <v>0</v>
      </c>
      <c r="F15" s="30">
        <v>0</v>
      </c>
      <c r="G15" s="30">
        <v>0</v>
      </c>
      <c r="H15" s="30">
        <v>290</v>
      </c>
      <c r="I15" s="30">
        <v>1433</v>
      </c>
      <c r="J15" s="30">
        <v>1391</v>
      </c>
      <c r="K15" s="30">
        <v>1487</v>
      </c>
      <c r="L15" s="30">
        <v>1464</v>
      </c>
      <c r="M15" s="30">
        <v>1387</v>
      </c>
      <c r="N15" s="30">
        <v>1241</v>
      </c>
      <c r="O15" s="30">
        <v>1414</v>
      </c>
      <c r="P15" s="30">
        <v>1390</v>
      </c>
      <c r="Q15" s="30">
        <v>1482</v>
      </c>
      <c r="R15" s="30">
        <v>1106</v>
      </c>
      <c r="S15" s="30">
        <v>224</v>
      </c>
      <c r="T15" s="30">
        <v>319</v>
      </c>
      <c r="U15" s="30">
        <v>315</v>
      </c>
      <c r="V15" s="30">
        <v>352</v>
      </c>
      <c r="W15" s="30">
        <v>282</v>
      </c>
      <c r="X15" s="30">
        <v>237</v>
      </c>
      <c r="Y15" s="30">
        <v>307</v>
      </c>
      <c r="Z15" s="30">
        <v>0</v>
      </c>
      <c r="AA15" s="30">
        <v>0</v>
      </c>
      <c r="AB15" s="30">
        <v>0</v>
      </c>
      <c r="AC15" s="30">
        <v>0</v>
      </c>
      <c r="AD15" s="30">
        <v>0</v>
      </c>
      <c r="AE15" s="30">
        <v>0</v>
      </c>
      <c r="AF15" s="30">
        <v>0</v>
      </c>
      <c r="AG15" s="30">
        <v>0</v>
      </c>
      <c r="AH15" s="31"/>
      <c r="AI15" s="48">
        <f t="shared" si="33"/>
        <v>12682</v>
      </c>
      <c r="AJ15" s="75">
        <f t="shared" si="34"/>
        <v>3439</v>
      </c>
      <c r="AL15" s="48">
        <f t="shared" si="35"/>
        <v>16121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0</v>
      </c>
      <c r="E16" s="30">
        <v>0</v>
      </c>
      <c r="F16" s="30">
        <v>0</v>
      </c>
      <c r="G16" s="30">
        <v>0</v>
      </c>
      <c r="H16" s="30">
        <v>327</v>
      </c>
      <c r="I16" s="30">
        <v>1371</v>
      </c>
      <c r="J16" s="30">
        <v>1478</v>
      </c>
      <c r="K16" s="30">
        <v>1474</v>
      </c>
      <c r="L16" s="30">
        <v>1447</v>
      </c>
      <c r="M16" s="30">
        <v>1303</v>
      </c>
      <c r="N16" s="30">
        <v>1269</v>
      </c>
      <c r="O16" s="30">
        <v>1350</v>
      </c>
      <c r="P16" s="30">
        <v>1445</v>
      </c>
      <c r="Q16" s="30">
        <v>1428</v>
      </c>
      <c r="R16" s="30">
        <v>899</v>
      </c>
      <c r="S16" s="30">
        <v>280</v>
      </c>
      <c r="T16" s="30">
        <v>343</v>
      </c>
      <c r="U16" s="30">
        <v>262</v>
      </c>
      <c r="V16" s="30">
        <v>298</v>
      </c>
      <c r="W16" s="30">
        <v>318</v>
      </c>
      <c r="X16" s="30">
        <v>284</v>
      </c>
      <c r="Y16" s="30">
        <v>308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  <c r="AE16" s="30">
        <v>0</v>
      </c>
      <c r="AF16" s="30">
        <v>0</v>
      </c>
      <c r="AG16" s="30">
        <v>0</v>
      </c>
      <c r="AH16" s="31"/>
      <c r="AI16" s="48">
        <f t="shared" si="33"/>
        <v>12661</v>
      </c>
      <c r="AJ16" s="75">
        <f t="shared" si="34"/>
        <v>3223</v>
      </c>
      <c r="AL16" s="48">
        <f t="shared" si="35"/>
        <v>15884</v>
      </c>
    </row>
    <row r="17" spans="1:39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0</v>
      </c>
      <c r="E17" s="30">
        <v>0</v>
      </c>
      <c r="F17" s="30">
        <v>0</v>
      </c>
      <c r="G17" s="30">
        <v>0</v>
      </c>
      <c r="H17" s="30">
        <v>211</v>
      </c>
      <c r="I17" s="30">
        <v>1249</v>
      </c>
      <c r="J17" s="30">
        <v>1453</v>
      </c>
      <c r="K17" s="30">
        <v>1327</v>
      </c>
      <c r="L17" s="30">
        <v>1363</v>
      </c>
      <c r="M17" s="30">
        <v>1293</v>
      </c>
      <c r="N17" s="30">
        <v>1264</v>
      </c>
      <c r="O17" s="30">
        <v>1189</v>
      </c>
      <c r="P17" s="30">
        <v>1396</v>
      </c>
      <c r="Q17" s="30">
        <v>1364</v>
      </c>
      <c r="R17" s="30">
        <v>675</v>
      </c>
      <c r="S17" s="30">
        <v>247</v>
      </c>
      <c r="T17" s="30">
        <v>166</v>
      </c>
      <c r="U17" s="30">
        <v>234</v>
      </c>
      <c r="V17" s="30">
        <v>175</v>
      </c>
      <c r="W17" s="30">
        <v>257</v>
      </c>
      <c r="X17" s="30">
        <v>185</v>
      </c>
      <c r="Y17" s="30">
        <v>324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  <c r="AG17" s="30">
        <v>0</v>
      </c>
      <c r="AH17" s="31"/>
      <c r="AI17" s="48">
        <f t="shared" si="33"/>
        <v>11565</v>
      </c>
      <c r="AJ17" s="75">
        <f t="shared" si="34"/>
        <v>2807</v>
      </c>
      <c r="AL17" s="48">
        <f t="shared" si="35"/>
        <v>14372</v>
      </c>
    </row>
    <row r="18" spans="1:39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0</v>
      </c>
      <c r="E18" s="30">
        <v>0</v>
      </c>
      <c r="F18" s="30">
        <v>0</v>
      </c>
      <c r="G18" s="30">
        <v>0</v>
      </c>
      <c r="H18" s="30">
        <v>203</v>
      </c>
      <c r="I18" s="30">
        <v>1159</v>
      </c>
      <c r="J18" s="30">
        <v>1379</v>
      </c>
      <c r="K18" s="30">
        <v>1329</v>
      </c>
      <c r="L18" s="30">
        <v>1374</v>
      </c>
      <c r="M18" s="30">
        <v>1188</v>
      </c>
      <c r="N18" s="30">
        <v>1178</v>
      </c>
      <c r="O18" s="30">
        <v>1257</v>
      </c>
      <c r="P18" s="30">
        <v>1337</v>
      </c>
      <c r="Q18" s="30">
        <v>1154</v>
      </c>
      <c r="R18" s="30">
        <v>692</v>
      </c>
      <c r="S18" s="30">
        <v>207</v>
      </c>
      <c r="T18" s="30">
        <v>220</v>
      </c>
      <c r="U18" s="30">
        <v>194</v>
      </c>
      <c r="V18" s="30">
        <v>178</v>
      </c>
      <c r="W18" s="30">
        <v>201</v>
      </c>
      <c r="X18" s="30">
        <v>191</v>
      </c>
      <c r="Y18" s="30">
        <v>294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0</v>
      </c>
      <c r="AF18" s="30">
        <v>0</v>
      </c>
      <c r="AG18" s="30">
        <v>0</v>
      </c>
      <c r="AH18" s="31"/>
      <c r="AI18" s="48">
        <f t="shared" si="33"/>
        <v>11019</v>
      </c>
      <c r="AJ18" s="75">
        <f t="shared" si="34"/>
        <v>2716</v>
      </c>
      <c r="AK18" s="48"/>
      <c r="AL18" s="48">
        <f t="shared" si="35"/>
        <v>13735</v>
      </c>
    </row>
    <row r="19" spans="1:39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0</v>
      </c>
      <c r="E19" s="30">
        <v>0</v>
      </c>
      <c r="F19" s="30">
        <v>0</v>
      </c>
      <c r="G19" s="30">
        <v>0</v>
      </c>
      <c r="H19" s="30">
        <v>322</v>
      </c>
      <c r="I19" s="30">
        <v>1362</v>
      </c>
      <c r="J19" s="30">
        <v>1536</v>
      </c>
      <c r="K19" s="30">
        <v>1422</v>
      </c>
      <c r="L19" s="30">
        <v>1491</v>
      </c>
      <c r="M19" s="30">
        <v>1409</v>
      </c>
      <c r="N19" s="30">
        <v>1376</v>
      </c>
      <c r="O19" s="30">
        <v>1382</v>
      </c>
      <c r="P19" s="30">
        <v>1435</v>
      </c>
      <c r="Q19" s="30">
        <v>1329</v>
      </c>
      <c r="R19" s="30">
        <v>761</v>
      </c>
      <c r="S19" s="30">
        <v>102</v>
      </c>
      <c r="T19" s="30">
        <v>304</v>
      </c>
      <c r="U19" s="30">
        <v>297</v>
      </c>
      <c r="V19" s="30">
        <v>310</v>
      </c>
      <c r="W19" s="30">
        <v>160</v>
      </c>
      <c r="X19" s="30">
        <v>343</v>
      </c>
      <c r="Y19" s="30">
        <v>180</v>
      </c>
      <c r="Z19" s="30">
        <v>0</v>
      </c>
      <c r="AA19" s="30">
        <v>0</v>
      </c>
      <c r="AB19" s="30">
        <v>0</v>
      </c>
      <c r="AC19" s="30">
        <v>0</v>
      </c>
      <c r="AD19" s="30">
        <v>0</v>
      </c>
      <c r="AE19" s="30">
        <v>0</v>
      </c>
      <c r="AF19" s="30">
        <v>0</v>
      </c>
      <c r="AG19" s="30">
        <v>0</v>
      </c>
      <c r="AH19" s="31"/>
      <c r="AI19" s="48">
        <f t="shared" si="33"/>
        <v>12759</v>
      </c>
      <c r="AJ19" s="75">
        <f t="shared" si="34"/>
        <v>2762</v>
      </c>
      <c r="AK19" s="48"/>
      <c r="AL19" s="48">
        <f t="shared" si="35"/>
        <v>15521</v>
      </c>
    </row>
    <row r="20" spans="1:39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0</v>
      </c>
      <c r="E20" s="30">
        <v>0</v>
      </c>
      <c r="F20" s="30">
        <v>0</v>
      </c>
      <c r="G20" s="30">
        <v>0</v>
      </c>
      <c r="H20" s="30">
        <v>303</v>
      </c>
      <c r="I20" s="30">
        <v>1418</v>
      </c>
      <c r="J20" s="30">
        <v>1451</v>
      </c>
      <c r="K20" s="30">
        <v>1455</v>
      </c>
      <c r="L20" s="30">
        <v>1399</v>
      </c>
      <c r="M20" s="30">
        <v>1465</v>
      </c>
      <c r="N20" s="30">
        <v>1372</v>
      </c>
      <c r="O20" s="30">
        <v>1211</v>
      </c>
      <c r="P20" s="30">
        <v>1466</v>
      </c>
      <c r="Q20" s="30">
        <v>1279</v>
      </c>
      <c r="R20" s="30">
        <v>773</v>
      </c>
      <c r="S20" s="30">
        <v>105</v>
      </c>
      <c r="T20" s="30">
        <v>278</v>
      </c>
      <c r="U20" s="30">
        <v>287</v>
      </c>
      <c r="V20" s="30">
        <v>305</v>
      </c>
      <c r="W20" s="30">
        <v>314</v>
      </c>
      <c r="X20" s="30">
        <v>315</v>
      </c>
      <c r="Y20" s="30">
        <v>144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30">
        <v>0</v>
      </c>
      <c r="AF20" s="30">
        <v>0</v>
      </c>
      <c r="AG20" s="30">
        <v>0</v>
      </c>
      <c r="AH20" s="31"/>
      <c r="AI20" s="48">
        <f t="shared" si="33"/>
        <v>12576</v>
      </c>
      <c r="AJ20" s="75">
        <f t="shared" si="34"/>
        <v>2764</v>
      </c>
      <c r="AK20" s="48"/>
      <c r="AL20" s="48">
        <f t="shared" si="35"/>
        <v>15340</v>
      </c>
    </row>
    <row r="21" spans="1:39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0</v>
      </c>
      <c r="E21" s="30">
        <v>0</v>
      </c>
      <c r="F21" s="30">
        <v>0</v>
      </c>
      <c r="G21" s="30">
        <v>0</v>
      </c>
      <c r="H21" s="30">
        <v>351</v>
      </c>
      <c r="I21" s="30">
        <v>1364</v>
      </c>
      <c r="J21" s="30">
        <v>1432</v>
      </c>
      <c r="K21" s="30">
        <v>1415</v>
      </c>
      <c r="L21" s="30">
        <v>1461</v>
      </c>
      <c r="M21" s="30">
        <v>1382</v>
      </c>
      <c r="N21" s="30">
        <v>1349</v>
      </c>
      <c r="O21" s="30">
        <v>1313</v>
      </c>
      <c r="P21" s="30">
        <v>1482</v>
      </c>
      <c r="Q21" s="30">
        <v>1406</v>
      </c>
      <c r="R21" s="30">
        <v>671</v>
      </c>
      <c r="S21" s="30">
        <v>81</v>
      </c>
      <c r="T21" s="30">
        <v>247</v>
      </c>
      <c r="U21" s="30">
        <v>272</v>
      </c>
      <c r="V21" s="30">
        <v>296</v>
      </c>
      <c r="W21" s="30">
        <v>350</v>
      </c>
      <c r="X21" s="30">
        <v>333</v>
      </c>
      <c r="Y21" s="30">
        <v>307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1"/>
      <c r="AI21" s="48">
        <f t="shared" si="33"/>
        <v>12766</v>
      </c>
      <c r="AJ21" s="75">
        <f t="shared" si="34"/>
        <v>2746</v>
      </c>
      <c r="AK21" s="48"/>
      <c r="AL21" s="48">
        <f t="shared" si="35"/>
        <v>15512</v>
      </c>
    </row>
    <row r="22" spans="1:39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0</v>
      </c>
      <c r="E22" s="30">
        <v>0</v>
      </c>
      <c r="F22" s="30">
        <v>0</v>
      </c>
      <c r="G22" s="30">
        <v>0</v>
      </c>
      <c r="H22" s="30">
        <v>399</v>
      </c>
      <c r="I22" s="30">
        <v>1483</v>
      </c>
      <c r="J22" s="30">
        <v>1428</v>
      </c>
      <c r="K22" s="30">
        <v>1364</v>
      </c>
      <c r="L22" s="30">
        <v>1435</v>
      </c>
      <c r="M22" s="30">
        <v>1451</v>
      </c>
      <c r="N22" s="30">
        <v>1382</v>
      </c>
      <c r="O22" s="30">
        <v>1348</v>
      </c>
      <c r="P22" s="30">
        <v>1471</v>
      </c>
      <c r="Q22" s="30">
        <v>1454</v>
      </c>
      <c r="R22" s="30">
        <v>683</v>
      </c>
      <c r="S22" s="30">
        <v>134</v>
      </c>
      <c r="T22" s="30">
        <v>358</v>
      </c>
      <c r="U22" s="30">
        <v>259</v>
      </c>
      <c r="V22" s="30">
        <v>280</v>
      </c>
      <c r="W22" s="30">
        <v>319</v>
      </c>
      <c r="X22" s="30">
        <v>285</v>
      </c>
      <c r="Y22" s="30">
        <v>272</v>
      </c>
      <c r="Z22" s="30">
        <v>0</v>
      </c>
      <c r="AA22" s="30">
        <v>0</v>
      </c>
      <c r="AB22" s="30">
        <v>0</v>
      </c>
      <c r="AC22" s="30">
        <v>0</v>
      </c>
      <c r="AD22" s="30">
        <v>0</v>
      </c>
      <c r="AE22" s="30">
        <v>0</v>
      </c>
      <c r="AF22" s="30">
        <v>0</v>
      </c>
      <c r="AG22" s="30">
        <v>0</v>
      </c>
      <c r="AH22" s="31"/>
      <c r="AI22" s="48">
        <f t="shared" si="33"/>
        <v>13093</v>
      </c>
      <c r="AJ22" s="75">
        <f t="shared" si="34"/>
        <v>2712</v>
      </c>
      <c r="AK22" s="48"/>
      <c r="AL22" s="48">
        <f t="shared" si="35"/>
        <v>15805</v>
      </c>
    </row>
    <row r="23" spans="1:39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0</v>
      </c>
      <c r="E23" s="30">
        <v>0</v>
      </c>
      <c r="F23" s="30">
        <v>0</v>
      </c>
      <c r="G23" s="30">
        <v>0</v>
      </c>
      <c r="H23" s="30">
        <v>379</v>
      </c>
      <c r="I23" s="30">
        <v>1487</v>
      </c>
      <c r="J23" s="30">
        <v>1512</v>
      </c>
      <c r="K23" s="30">
        <v>1433</v>
      </c>
      <c r="L23" s="30">
        <v>1388</v>
      </c>
      <c r="M23" s="30">
        <v>1390</v>
      </c>
      <c r="N23" s="30">
        <v>1384</v>
      </c>
      <c r="O23" s="30">
        <v>1273</v>
      </c>
      <c r="P23" s="30">
        <v>1496</v>
      </c>
      <c r="Q23" s="30">
        <v>1399</v>
      </c>
      <c r="R23" s="30">
        <v>683</v>
      </c>
      <c r="S23" s="30">
        <v>227</v>
      </c>
      <c r="T23" s="30">
        <v>257</v>
      </c>
      <c r="U23" s="30">
        <v>271</v>
      </c>
      <c r="V23" s="30">
        <v>286</v>
      </c>
      <c r="W23" s="30">
        <v>251</v>
      </c>
      <c r="X23" s="30">
        <v>325</v>
      </c>
      <c r="Y23" s="30">
        <v>275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  <c r="AE23" s="30">
        <v>0</v>
      </c>
      <c r="AF23" s="30">
        <v>0</v>
      </c>
      <c r="AG23" s="30">
        <v>0</v>
      </c>
      <c r="AH23" s="31"/>
      <c r="AI23" s="48">
        <f t="shared" si="33"/>
        <v>12827</v>
      </c>
      <c r="AJ23" s="75">
        <f t="shared" si="34"/>
        <v>2889</v>
      </c>
      <c r="AK23" s="48"/>
      <c r="AL23" s="48">
        <f t="shared" si="35"/>
        <v>15716</v>
      </c>
    </row>
    <row r="24" spans="1:39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0</v>
      </c>
      <c r="E24" s="30">
        <v>0</v>
      </c>
      <c r="F24" s="30">
        <v>0</v>
      </c>
      <c r="G24" s="30">
        <v>0</v>
      </c>
      <c r="H24" s="30">
        <v>278</v>
      </c>
      <c r="I24" s="30">
        <v>1415</v>
      </c>
      <c r="J24" s="30">
        <v>1333</v>
      </c>
      <c r="K24" s="30">
        <v>1387</v>
      </c>
      <c r="L24" s="30">
        <v>1431</v>
      </c>
      <c r="M24" s="30">
        <v>1390</v>
      </c>
      <c r="N24" s="30">
        <v>1374</v>
      </c>
      <c r="O24" s="30">
        <v>1310</v>
      </c>
      <c r="P24" s="30">
        <v>1341</v>
      </c>
      <c r="Q24" s="30">
        <v>1324</v>
      </c>
      <c r="R24" s="30">
        <v>515</v>
      </c>
      <c r="S24" s="30">
        <v>249</v>
      </c>
      <c r="T24" s="30">
        <v>239</v>
      </c>
      <c r="U24" s="30">
        <v>288</v>
      </c>
      <c r="V24" s="30">
        <v>253</v>
      </c>
      <c r="W24" s="30">
        <v>259</v>
      </c>
      <c r="X24" s="30">
        <v>325</v>
      </c>
      <c r="Y24" s="30">
        <v>274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0">
        <v>0</v>
      </c>
      <c r="AF24" s="30">
        <v>0</v>
      </c>
      <c r="AG24" s="30">
        <v>0</v>
      </c>
      <c r="AH24" s="31"/>
      <c r="AI24" s="48">
        <f t="shared" si="33"/>
        <v>12272</v>
      </c>
      <c r="AJ24" s="75">
        <f t="shared" si="34"/>
        <v>2713</v>
      </c>
      <c r="AK24" s="48"/>
      <c r="AL24" s="48">
        <f t="shared" si="35"/>
        <v>14985</v>
      </c>
    </row>
    <row r="25" spans="1:39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0</v>
      </c>
      <c r="E25" s="30">
        <v>0</v>
      </c>
      <c r="F25" s="30">
        <v>0</v>
      </c>
      <c r="G25" s="30">
        <v>0</v>
      </c>
      <c r="H25" s="30">
        <v>206</v>
      </c>
      <c r="I25" s="30">
        <v>1481</v>
      </c>
      <c r="J25" s="30">
        <v>1456</v>
      </c>
      <c r="K25" s="30">
        <v>1286</v>
      </c>
      <c r="L25" s="30">
        <v>1462</v>
      </c>
      <c r="M25" s="30">
        <v>1427</v>
      </c>
      <c r="N25" s="30">
        <v>1303</v>
      </c>
      <c r="O25" s="30">
        <v>1198</v>
      </c>
      <c r="P25" s="30">
        <v>1306</v>
      </c>
      <c r="Q25" s="30">
        <v>1272</v>
      </c>
      <c r="R25" s="30">
        <v>441</v>
      </c>
      <c r="S25" s="30">
        <v>230</v>
      </c>
      <c r="T25" s="30">
        <v>196</v>
      </c>
      <c r="U25" s="30">
        <v>309</v>
      </c>
      <c r="V25" s="30">
        <v>266</v>
      </c>
      <c r="W25" s="30">
        <v>246</v>
      </c>
      <c r="X25" s="30">
        <v>280</v>
      </c>
      <c r="Y25" s="30">
        <v>280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30">
        <v>0</v>
      </c>
      <c r="AH25" s="31"/>
      <c r="AI25" s="48">
        <f t="shared" si="33"/>
        <v>12099</v>
      </c>
      <c r="AJ25" s="75">
        <f t="shared" si="34"/>
        <v>2546</v>
      </c>
      <c r="AK25" s="48"/>
      <c r="AL25" s="48">
        <f t="shared" si="35"/>
        <v>14645</v>
      </c>
    </row>
    <row r="26" spans="1:39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0</v>
      </c>
      <c r="E26" s="30">
        <v>0</v>
      </c>
      <c r="F26" s="30">
        <v>0</v>
      </c>
      <c r="G26" s="30">
        <v>0</v>
      </c>
      <c r="H26" s="30">
        <v>175</v>
      </c>
      <c r="I26" s="30">
        <v>1482</v>
      </c>
      <c r="J26" s="30">
        <v>1395</v>
      </c>
      <c r="K26" s="30">
        <v>1305</v>
      </c>
      <c r="L26" s="30">
        <v>1456</v>
      </c>
      <c r="M26" s="30">
        <v>1406</v>
      </c>
      <c r="N26" s="30">
        <v>1332</v>
      </c>
      <c r="O26" s="30">
        <v>1190</v>
      </c>
      <c r="P26" s="30">
        <v>1431</v>
      </c>
      <c r="Q26" s="30">
        <v>1326</v>
      </c>
      <c r="R26" s="30">
        <v>354</v>
      </c>
      <c r="S26" s="30">
        <v>251</v>
      </c>
      <c r="T26" s="30">
        <v>210</v>
      </c>
      <c r="U26" s="30">
        <v>268</v>
      </c>
      <c r="V26" s="30">
        <v>247</v>
      </c>
      <c r="W26" s="30">
        <v>239</v>
      </c>
      <c r="X26" s="30">
        <v>273</v>
      </c>
      <c r="Y26" s="30">
        <v>243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30">
        <v>0</v>
      </c>
      <c r="AH26" s="31"/>
      <c r="AI26" s="48">
        <f t="shared" si="33"/>
        <v>12162</v>
      </c>
      <c r="AJ26" s="75">
        <f t="shared" si="34"/>
        <v>2421</v>
      </c>
      <c r="AK26" s="48"/>
      <c r="AL26" s="48">
        <f t="shared" si="35"/>
        <v>14583</v>
      </c>
    </row>
    <row r="27" spans="1:39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0</v>
      </c>
      <c r="E27" s="30">
        <v>0</v>
      </c>
      <c r="F27" s="30">
        <v>0</v>
      </c>
      <c r="G27" s="30">
        <v>0</v>
      </c>
      <c r="H27" s="30">
        <v>239</v>
      </c>
      <c r="I27" s="30">
        <v>1355</v>
      </c>
      <c r="J27" s="30">
        <v>1398</v>
      </c>
      <c r="K27" s="30">
        <v>1339</v>
      </c>
      <c r="L27" s="30">
        <v>1458</v>
      </c>
      <c r="M27" s="30">
        <v>1271</v>
      </c>
      <c r="N27" s="30">
        <v>1291</v>
      </c>
      <c r="O27" s="30">
        <v>1234</v>
      </c>
      <c r="P27" s="30">
        <v>1399</v>
      </c>
      <c r="Q27" s="30">
        <v>1271</v>
      </c>
      <c r="R27" s="30">
        <v>262</v>
      </c>
      <c r="S27" s="30">
        <v>254</v>
      </c>
      <c r="T27" s="30">
        <v>250</v>
      </c>
      <c r="U27" s="30">
        <v>320</v>
      </c>
      <c r="V27" s="30">
        <v>282</v>
      </c>
      <c r="W27" s="30">
        <v>239</v>
      </c>
      <c r="X27" s="30">
        <v>341</v>
      </c>
      <c r="Y27" s="30">
        <v>225</v>
      </c>
      <c r="Z27" s="30">
        <v>0</v>
      </c>
      <c r="AA27" s="30">
        <v>0</v>
      </c>
      <c r="AB27" s="30">
        <v>0</v>
      </c>
      <c r="AC27" s="30">
        <v>0</v>
      </c>
      <c r="AD27" s="30">
        <v>0</v>
      </c>
      <c r="AE27" s="30">
        <v>0</v>
      </c>
      <c r="AF27" s="30">
        <v>0</v>
      </c>
      <c r="AG27" s="30">
        <v>0</v>
      </c>
      <c r="AH27" s="31"/>
      <c r="AI27" s="48">
        <f t="shared" si="33"/>
        <v>12028</v>
      </c>
      <c r="AJ27" s="75">
        <f t="shared" si="34"/>
        <v>2400</v>
      </c>
      <c r="AK27" s="48">
        <f t="shared" ref="AK27:AK53" si="36">SUM(D27:AH27)-AJ27</f>
        <v>12028</v>
      </c>
      <c r="AL27" s="75">
        <f>AJ27</f>
        <v>2400</v>
      </c>
    </row>
    <row r="28" spans="1:39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0</v>
      </c>
      <c r="E28" s="30">
        <v>0</v>
      </c>
      <c r="F28" s="30">
        <v>0</v>
      </c>
      <c r="G28" s="30">
        <v>0</v>
      </c>
      <c r="H28" s="30">
        <v>282</v>
      </c>
      <c r="I28" s="30">
        <v>1472</v>
      </c>
      <c r="J28" s="30">
        <v>1416</v>
      </c>
      <c r="K28" s="30">
        <v>1268</v>
      </c>
      <c r="L28" s="30">
        <v>1433</v>
      </c>
      <c r="M28" s="30">
        <v>1164</v>
      </c>
      <c r="N28" s="30">
        <v>1327</v>
      </c>
      <c r="O28" s="30">
        <v>1325</v>
      </c>
      <c r="P28" s="30">
        <v>1491</v>
      </c>
      <c r="Q28" s="30">
        <v>1233</v>
      </c>
      <c r="R28" s="30">
        <v>241</v>
      </c>
      <c r="S28" s="30">
        <v>253</v>
      </c>
      <c r="T28" s="30">
        <v>284</v>
      </c>
      <c r="U28" s="30">
        <v>309</v>
      </c>
      <c r="V28" s="30">
        <v>334</v>
      </c>
      <c r="W28" s="30">
        <v>300</v>
      </c>
      <c r="X28" s="30">
        <v>290</v>
      </c>
      <c r="Y28" s="30">
        <v>36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30">
        <v>0</v>
      </c>
      <c r="AF28" s="30">
        <v>0</v>
      </c>
      <c r="AG28" s="30">
        <v>0</v>
      </c>
      <c r="AH28" s="31"/>
      <c r="AI28" s="48">
        <f t="shared" si="33"/>
        <v>12351</v>
      </c>
      <c r="AJ28" s="75">
        <f t="shared" si="34"/>
        <v>2107</v>
      </c>
      <c r="AK28" s="48">
        <f t="shared" si="36"/>
        <v>12351</v>
      </c>
      <c r="AL28" s="75">
        <f t="shared" ref="AL28:AL54" si="37">AJ28</f>
        <v>2107</v>
      </c>
    </row>
    <row r="29" spans="1:39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0</v>
      </c>
      <c r="E29" s="30">
        <v>0</v>
      </c>
      <c r="F29" s="30">
        <v>0</v>
      </c>
      <c r="G29" s="30">
        <v>0</v>
      </c>
      <c r="H29" s="30">
        <v>282</v>
      </c>
      <c r="I29" s="30">
        <v>1324</v>
      </c>
      <c r="J29" s="30">
        <v>1310</v>
      </c>
      <c r="K29" s="30">
        <v>1358</v>
      </c>
      <c r="L29" s="30">
        <v>1367</v>
      </c>
      <c r="M29" s="30">
        <v>1369</v>
      </c>
      <c r="N29" s="30">
        <v>1292</v>
      </c>
      <c r="O29" s="30">
        <v>1279</v>
      </c>
      <c r="P29" s="30">
        <v>1278</v>
      </c>
      <c r="Q29" s="30">
        <v>1202</v>
      </c>
      <c r="R29" s="30">
        <v>224</v>
      </c>
      <c r="S29" s="30">
        <v>318</v>
      </c>
      <c r="T29" s="30">
        <v>283</v>
      </c>
      <c r="U29" s="30">
        <v>313</v>
      </c>
      <c r="V29" s="30">
        <v>332</v>
      </c>
      <c r="W29" s="30">
        <v>256</v>
      </c>
      <c r="X29" s="30">
        <v>301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0</v>
      </c>
      <c r="AE29" s="30">
        <v>0</v>
      </c>
      <c r="AF29" s="30">
        <v>0</v>
      </c>
      <c r="AG29" s="30">
        <v>0</v>
      </c>
      <c r="AH29" s="31"/>
      <c r="AI29" s="48">
        <f t="shared" si="33"/>
        <v>11875</v>
      </c>
      <c r="AJ29" s="75">
        <f t="shared" si="34"/>
        <v>2213</v>
      </c>
      <c r="AK29" s="48">
        <f t="shared" si="36"/>
        <v>11875</v>
      </c>
      <c r="AL29" s="75">
        <f t="shared" si="37"/>
        <v>2213</v>
      </c>
    </row>
    <row r="30" spans="1:39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0</v>
      </c>
      <c r="E30" s="30">
        <v>0</v>
      </c>
      <c r="F30" s="30">
        <v>0</v>
      </c>
      <c r="G30" s="30">
        <v>0</v>
      </c>
      <c r="H30" s="30">
        <v>300</v>
      </c>
      <c r="I30" s="30">
        <v>1152</v>
      </c>
      <c r="J30" s="30">
        <v>1301</v>
      </c>
      <c r="K30" s="30">
        <v>1276</v>
      </c>
      <c r="L30" s="30">
        <v>1255</v>
      </c>
      <c r="M30" s="30">
        <v>1390</v>
      </c>
      <c r="N30" s="30">
        <v>1273</v>
      </c>
      <c r="O30" s="30">
        <v>1222</v>
      </c>
      <c r="P30" s="30">
        <v>1328</v>
      </c>
      <c r="Q30" s="30">
        <v>1132</v>
      </c>
      <c r="R30" s="30">
        <v>274</v>
      </c>
      <c r="S30" s="30">
        <v>293</v>
      </c>
      <c r="T30" s="30">
        <v>299</v>
      </c>
      <c r="U30" s="30">
        <v>280</v>
      </c>
      <c r="V30" s="30">
        <v>264</v>
      </c>
      <c r="W30" s="30">
        <v>298</v>
      </c>
      <c r="X30" s="30">
        <v>302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  <c r="AE30" s="30">
        <v>0</v>
      </c>
      <c r="AF30" s="30">
        <v>0</v>
      </c>
      <c r="AG30" s="30">
        <v>0</v>
      </c>
      <c r="AH30" s="31"/>
      <c r="AI30" s="48">
        <f t="shared" si="33"/>
        <v>11516</v>
      </c>
      <c r="AJ30" s="75">
        <f t="shared" si="34"/>
        <v>2123</v>
      </c>
      <c r="AK30" s="48">
        <f t="shared" si="36"/>
        <v>11516</v>
      </c>
      <c r="AL30" s="75">
        <f t="shared" si="37"/>
        <v>2123</v>
      </c>
    </row>
    <row r="31" spans="1:39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0</v>
      </c>
      <c r="E31" s="30">
        <v>0</v>
      </c>
      <c r="F31" s="30">
        <v>0</v>
      </c>
      <c r="G31" s="30">
        <v>0</v>
      </c>
      <c r="H31" s="30">
        <v>333</v>
      </c>
      <c r="I31" s="30">
        <v>1382</v>
      </c>
      <c r="J31" s="30">
        <v>1394</v>
      </c>
      <c r="K31" s="30">
        <v>1453</v>
      </c>
      <c r="L31" s="30">
        <v>1452</v>
      </c>
      <c r="M31" s="30">
        <v>1368</v>
      </c>
      <c r="N31" s="30">
        <v>1388</v>
      </c>
      <c r="O31" s="30">
        <v>1341</v>
      </c>
      <c r="P31" s="30">
        <v>1267</v>
      </c>
      <c r="Q31" s="30">
        <v>1084</v>
      </c>
      <c r="R31" s="30">
        <v>279</v>
      </c>
      <c r="S31" s="30">
        <v>306</v>
      </c>
      <c r="T31" s="30">
        <v>287</v>
      </c>
      <c r="U31" s="30">
        <v>242</v>
      </c>
      <c r="V31" s="30">
        <v>272</v>
      </c>
      <c r="W31" s="30">
        <v>231</v>
      </c>
      <c r="X31" s="30">
        <v>278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  <c r="AE31" s="30">
        <v>0</v>
      </c>
      <c r="AF31" s="30">
        <v>0</v>
      </c>
      <c r="AG31" s="30">
        <v>0</v>
      </c>
      <c r="AH31" s="31"/>
      <c r="AI31" s="48">
        <f t="shared" si="33"/>
        <v>12077</v>
      </c>
      <c r="AJ31" s="75">
        <f t="shared" si="34"/>
        <v>2280</v>
      </c>
      <c r="AK31" s="48">
        <f>SUM(D31:AH31)-AJ31-AM31</f>
        <v>0</v>
      </c>
      <c r="AL31" s="75">
        <f t="shared" si="37"/>
        <v>2280</v>
      </c>
      <c r="AM31" s="48">
        <f>SUM(D31:AH31)-AJ31</f>
        <v>12077</v>
      </c>
    </row>
    <row r="32" spans="1:39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0</v>
      </c>
      <c r="E32" s="30">
        <v>0</v>
      </c>
      <c r="F32" s="30">
        <v>0</v>
      </c>
      <c r="G32" s="30">
        <v>0</v>
      </c>
      <c r="H32" s="30">
        <v>423</v>
      </c>
      <c r="I32" s="30">
        <v>1268</v>
      </c>
      <c r="J32" s="30">
        <v>1471</v>
      </c>
      <c r="K32" s="30">
        <v>1470</v>
      </c>
      <c r="L32" s="30">
        <v>1386</v>
      </c>
      <c r="M32" s="30">
        <v>1366</v>
      </c>
      <c r="N32" s="30">
        <v>1393</v>
      </c>
      <c r="O32" s="30">
        <v>1342</v>
      </c>
      <c r="P32" s="30">
        <v>1167</v>
      </c>
      <c r="Q32" s="30">
        <v>1228</v>
      </c>
      <c r="R32" s="30">
        <v>296</v>
      </c>
      <c r="S32" s="30">
        <v>375</v>
      </c>
      <c r="T32" s="30">
        <v>191</v>
      </c>
      <c r="U32" s="30">
        <v>213</v>
      </c>
      <c r="V32" s="30">
        <v>229</v>
      </c>
      <c r="W32" s="30">
        <v>246</v>
      </c>
      <c r="X32" s="30">
        <v>308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30">
        <v>0</v>
      </c>
      <c r="AF32" s="30">
        <v>0</v>
      </c>
      <c r="AG32" s="30">
        <v>0</v>
      </c>
      <c r="AH32" s="31"/>
      <c r="AI32" s="48">
        <f t="shared" si="33"/>
        <v>12018</v>
      </c>
      <c r="AJ32" s="75">
        <f t="shared" si="34"/>
        <v>2354</v>
      </c>
      <c r="AK32" s="48">
        <f t="shared" ref="AK32:AK44" si="38">SUM(D32:AH32)-AJ32-AM32</f>
        <v>0</v>
      </c>
      <c r="AL32" s="75">
        <f t="shared" si="37"/>
        <v>2354</v>
      </c>
      <c r="AM32" s="48">
        <f t="shared" ref="AM32:AM44" si="39">SUM(D32:AH32)-AJ32</f>
        <v>12018</v>
      </c>
    </row>
    <row r="33" spans="1:39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0</v>
      </c>
      <c r="E33" s="30">
        <v>0</v>
      </c>
      <c r="F33" s="30">
        <v>0</v>
      </c>
      <c r="G33" s="30">
        <v>0</v>
      </c>
      <c r="H33" s="30">
        <v>568</v>
      </c>
      <c r="I33" s="30">
        <v>1336</v>
      </c>
      <c r="J33" s="30">
        <v>1482</v>
      </c>
      <c r="K33" s="30">
        <v>1466</v>
      </c>
      <c r="L33" s="30">
        <v>1309</v>
      </c>
      <c r="M33" s="30">
        <v>1382</v>
      </c>
      <c r="N33" s="30">
        <v>1296</v>
      </c>
      <c r="O33" s="30">
        <v>1344</v>
      </c>
      <c r="P33" s="30">
        <v>1311</v>
      </c>
      <c r="Q33" s="30">
        <v>1268</v>
      </c>
      <c r="R33" s="30">
        <v>262</v>
      </c>
      <c r="S33" s="30">
        <v>363</v>
      </c>
      <c r="T33" s="30">
        <v>110</v>
      </c>
      <c r="U33" s="30">
        <v>198</v>
      </c>
      <c r="V33" s="30">
        <v>304</v>
      </c>
      <c r="W33" s="30">
        <v>218</v>
      </c>
      <c r="X33" s="30">
        <v>260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0">
        <v>0</v>
      </c>
      <c r="AE33" s="30">
        <v>0</v>
      </c>
      <c r="AF33" s="30">
        <v>0</v>
      </c>
      <c r="AG33" s="30">
        <v>0</v>
      </c>
      <c r="AH33" s="31"/>
      <c r="AI33" s="48">
        <f t="shared" si="33"/>
        <v>12188</v>
      </c>
      <c r="AJ33" s="75">
        <f t="shared" si="34"/>
        <v>2289</v>
      </c>
      <c r="AK33" s="48">
        <f t="shared" si="38"/>
        <v>0</v>
      </c>
      <c r="AL33" s="75">
        <f t="shared" si="37"/>
        <v>2289</v>
      </c>
      <c r="AM33" s="48">
        <f t="shared" si="39"/>
        <v>12188</v>
      </c>
    </row>
    <row r="34" spans="1:39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0</v>
      </c>
      <c r="E34" s="30">
        <v>0</v>
      </c>
      <c r="F34" s="30">
        <v>0</v>
      </c>
      <c r="G34" s="30">
        <v>0</v>
      </c>
      <c r="H34" s="30">
        <v>629</v>
      </c>
      <c r="I34" s="30">
        <v>1290</v>
      </c>
      <c r="J34" s="30">
        <v>1454</v>
      </c>
      <c r="K34" s="30">
        <v>1393</v>
      </c>
      <c r="L34" s="30">
        <v>1310</v>
      </c>
      <c r="M34" s="30">
        <v>1398</v>
      </c>
      <c r="N34" s="30">
        <v>1215</v>
      </c>
      <c r="O34" s="30">
        <v>1344</v>
      </c>
      <c r="P34" s="30">
        <v>1200</v>
      </c>
      <c r="Q34" s="30">
        <v>1054</v>
      </c>
      <c r="R34" s="30">
        <v>301</v>
      </c>
      <c r="S34" s="30">
        <v>282</v>
      </c>
      <c r="T34" s="30">
        <v>221</v>
      </c>
      <c r="U34" s="30">
        <v>146</v>
      </c>
      <c r="V34" s="30">
        <v>137</v>
      </c>
      <c r="W34" s="30">
        <v>288</v>
      </c>
      <c r="X34" s="30">
        <v>270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30">
        <v>0</v>
      </c>
      <c r="AF34" s="30">
        <v>0</v>
      </c>
      <c r="AG34" s="30">
        <v>0</v>
      </c>
      <c r="AH34" s="31"/>
      <c r="AI34" s="48">
        <f t="shared" si="33"/>
        <v>11810</v>
      </c>
      <c r="AJ34" s="75">
        <f t="shared" si="34"/>
        <v>2122</v>
      </c>
      <c r="AK34" s="48">
        <f t="shared" si="38"/>
        <v>0</v>
      </c>
      <c r="AL34" s="75">
        <f t="shared" si="37"/>
        <v>2122</v>
      </c>
      <c r="AM34" s="48">
        <f t="shared" si="39"/>
        <v>11810</v>
      </c>
    </row>
    <row r="35" spans="1:39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0</v>
      </c>
      <c r="E35" s="30">
        <v>0</v>
      </c>
      <c r="F35" s="30">
        <v>0</v>
      </c>
      <c r="G35" s="30">
        <v>0</v>
      </c>
      <c r="H35" s="30">
        <v>704</v>
      </c>
      <c r="I35" s="30">
        <v>1320</v>
      </c>
      <c r="J35" s="30">
        <v>1427</v>
      </c>
      <c r="K35" s="30">
        <v>1405</v>
      </c>
      <c r="L35" s="30">
        <v>1315</v>
      </c>
      <c r="M35" s="30">
        <v>1343</v>
      </c>
      <c r="N35" s="30">
        <v>1019</v>
      </c>
      <c r="O35" s="30">
        <v>1298</v>
      </c>
      <c r="P35" s="30">
        <v>1175</v>
      </c>
      <c r="Q35" s="30">
        <v>1265</v>
      </c>
      <c r="R35" s="30">
        <v>316</v>
      </c>
      <c r="S35" s="30">
        <v>282</v>
      </c>
      <c r="T35" s="30">
        <v>198</v>
      </c>
      <c r="U35" s="30">
        <v>52</v>
      </c>
      <c r="V35" s="30">
        <v>161</v>
      </c>
      <c r="W35" s="30">
        <v>260</v>
      </c>
      <c r="X35" s="30">
        <v>245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0">
        <v>0</v>
      </c>
      <c r="AE35" s="30">
        <v>0</v>
      </c>
      <c r="AF35" s="30">
        <v>0</v>
      </c>
      <c r="AG35" s="30">
        <v>0</v>
      </c>
      <c r="AH35" s="31"/>
      <c r="AI35" s="48">
        <f t="shared" si="33"/>
        <v>11730</v>
      </c>
      <c r="AJ35" s="75">
        <f t="shared" si="34"/>
        <v>2055</v>
      </c>
      <c r="AK35" s="48">
        <f t="shared" si="38"/>
        <v>0</v>
      </c>
      <c r="AL35" s="75">
        <f t="shared" si="37"/>
        <v>2055</v>
      </c>
      <c r="AM35" s="48">
        <f t="shared" si="39"/>
        <v>11730</v>
      </c>
    </row>
    <row r="36" spans="1:39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0</v>
      </c>
      <c r="E36" s="30">
        <v>0</v>
      </c>
      <c r="F36" s="30">
        <v>0</v>
      </c>
      <c r="G36" s="30">
        <v>0</v>
      </c>
      <c r="H36" s="30">
        <v>790</v>
      </c>
      <c r="I36" s="30">
        <v>1370</v>
      </c>
      <c r="J36" s="30">
        <v>1353</v>
      </c>
      <c r="K36" s="30">
        <v>1519</v>
      </c>
      <c r="L36" s="30">
        <v>1100</v>
      </c>
      <c r="M36" s="30">
        <v>1418</v>
      </c>
      <c r="N36" s="30">
        <v>1273</v>
      </c>
      <c r="O36" s="30">
        <v>1432</v>
      </c>
      <c r="P36" s="30">
        <v>1105</v>
      </c>
      <c r="Q36" s="30">
        <v>1124</v>
      </c>
      <c r="R36" s="30">
        <v>302</v>
      </c>
      <c r="S36" s="30">
        <v>165</v>
      </c>
      <c r="T36" s="30">
        <v>236</v>
      </c>
      <c r="U36" s="30">
        <v>70</v>
      </c>
      <c r="V36" s="30">
        <v>195</v>
      </c>
      <c r="W36" s="30">
        <v>261</v>
      </c>
      <c r="X36" s="30">
        <v>263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0">
        <v>0</v>
      </c>
      <c r="AE36" s="30">
        <v>0</v>
      </c>
      <c r="AF36" s="30">
        <v>0</v>
      </c>
      <c r="AG36" s="30">
        <v>0</v>
      </c>
      <c r="AH36" s="31"/>
      <c r="AI36" s="48">
        <f t="shared" si="33"/>
        <v>11920</v>
      </c>
      <c r="AJ36" s="75">
        <f t="shared" si="34"/>
        <v>2056</v>
      </c>
      <c r="AK36" s="48">
        <f t="shared" si="38"/>
        <v>0</v>
      </c>
      <c r="AL36" s="75">
        <f t="shared" si="37"/>
        <v>2056</v>
      </c>
      <c r="AM36" s="48">
        <f t="shared" si="39"/>
        <v>11920</v>
      </c>
    </row>
    <row r="37" spans="1:39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0</v>
      </c>
      <c r="E37" s="30">
        <v>0</v>
      </c>
      <c r="F37" s="30">
        <v>0</v>
      </c>
      <c r="G37" s="30">
        <v>0</v>
      </c>
      <c r="H37" s="30">
        <v>772</v>
      </c>
      <c r="I37" s="30">
        <v>1350</v>
      </c>
      <c r="J37" s="30">
        <v>1338</v>
      </c>
      <c r="K37" s="30">
        <v>1435</v>
      </c>
      <c r="L37" s="30">
        <v>1287</v>
      </c>
      <c r="M37" s="30">
        <v>1401</v>
      </c>
      <c r="N37" s="30">
        <v>1295</v>
      </c>
      <c r="O37" s="30">
        <v>1325</v>
      </c>
      <c r="P37" s="30">
        <v>1086</v>
      </c>
      <c r="Q37" s="30">
        <v>1171</v>
      </c>
      <c r="R37" s="30">
        <v>300</v>
      </c>
      <c r="S37" s="30">
        <v>175</v>
      </c>
      <c r="T37" s="30">
        <v>261</v>
      </c>
      <c r="U37" s="30">
        <v>125</v>
      </c>
      <c r="V37" s="30">
        <v>236</v>
      </c>
      <c r="W37" s="30">
        <v>214</v>
      </c>
      <c r="X37" s="30">
        <v>262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  <c r="AE37" s="30">
        <v>0</v>
      </c>
      <c r="AF37" s="30">
        <v>0</v>
      </c>
      <c r="AG37" s="30">
        <v>0</v>
      </c>
      <c r="AH37" s="31"/>
      <c r="AI37" s="48">
        <f t="shared" si="33"/>
        <v>11998</v>
      </c>
      <c r="AJ37" s="75">
        <f t="shared" si="34"/>
        <v>2035</v>
      </c>
      <c r="AK37" s="48">
        <f t="shared" si="38"/>
        <v>0</v>
      </c>
      <c r="AL37" s="75">
        <f t="shared" si="37"/>
        <v>2035</v>
      </c>
      <c r="AM37" s="48">
        <f t="shared" si="39"/>
        <v>11998</v>
      </c>
    </row>
    <row r="38" spans="1:39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0</v>
      </c>
      <c r="E38" s="30">
        <v>0</v>
      </c>
      <c r="F38" s="30">
        <v>0</v>
      </c>
      <c r="G38" s="30">
        <v>0</v>
      </c>
      <c r="H38" s="30">
        <v>858</v>
      </c>
      <c r="I38" s="30">
        <v>1435</v>
      </c>
      <c r="J38" s="30">
        <v>1331</v>
      </c>
      <c r="K38" s="30">
        <v>1376</v>
      </c>
      <c r="L38" s="30">
        <v>1337</v>
      </c>
      <c r="M38" s="30">
        <v>1321</v>
      </c>
      <c r="N38" s="30">
        <v>1327</v>
      </c>
      <c r="O38" s="30">
        <v>1362</v>
      </c>
      <c r="P38" s="30">
        <v>1114</v>
      </c>
      <c r="Q38" s="30">
        <v>1250</v>
      </c>
      <c r="R38" s="30">
        <v>276</v>
      </c>
      <c r="S38" s="30">
        <v>119</v>
      </c>
      <c r="T38" s="30">
        <v>223</v>
      </c>
      <c r="U38" s="30">
        <v>232</v>
      </c>
      <c r="V38" s="30">
        <v>210</v>
      </c>
      <c r="W38" s="30">
        <v>201</v>
      </c>
      <c r="X38" s="30">
        <v>283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  <c r="AE38" s="30">
        <v>0</v>
      </c>
      <c r="AF38" s="30">
        <v>0</v>
      </c>
      <c r="AG38" s="30">
        <v>0</v>
      </c>
      <c r="AH38" s="31"/>
      <c r="AI38" s="48">
        <f t="shared" si="33"/>
        <v>12252</v>
      </c>
      <c r="AJ38" s="75">
        <f t="shared" si="34"/>
        <v>2003</v>
      </c>
      <c r="AK38" s="48">
        <f t="shared" si="38"/>
        <v>0</v>
      </c>
      <c r="AL38" s="75">
        <f t="shared" si="37"/>
        <v>2003</v>
      </c>
      <c r="AM38" s="48">
        <f t="shared" si="39"/>
        <v>12252</v>
      </c>
    </row>
    <row r="39" spans="1:39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0</v>
      </c>
      <c r="E39" s="30">
        <v>0</v>
      </c>
      <c r="F39" s="30">
        <v>0</v>
      </c>
      <c r="G39" s="30">
        <v>0</v>
      </c>
      <c r="H39" s="30">
        <v>907</v>
      </c>
      <c r="I39" s="30">
        <v>1389</v>
      </c>
      <c r="J39" s="30">
        <v>1307</v>
      </c>
      <c r="K39" s="30">
        <v>1349</v>
      </c>
      <c r="L39" s="30">
        <v>1152</v>
      </c>
      <c r="M39" s="30">
        <v>1313</v>
      </c>
      <c r="N39" s="30">
        <v>1243</v>
      </c>
      <c r="O39" s="30">
        <v>1356</v>
      </c>
      <c r="P39" s="30">
        <v>1224</v>
      </c>
      <c r="Q39" s="30">
        <v>1330</v>
      </c>
      <c r="R39" s="30">
        <v>310</v>
      </c>
      <c r="S39" s="30">
        <v>234</v>
      </c>
      <c r="T39" s="30">
        <v>232</v>
      </c>
      <c r="U39" s="30">
        <v>291</v>
      </c>
      <c r="V39" s="30">
        <v>211</v>
      </c>
      <c r="W39" s="30">
        <v>261</v>
      </c>
      <c r="X39" s="30">
        <v>278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  <c r="AE39" s="30">
        <v>0</v>
      </c>
      <c r="AF39" s="30">
        <v>0</v>
      </c>
      <c r="AG39" s="30">
        <v>0</v>
      </c>
      <c r="AH39" s="31"/>
      <c r="AI39" s="48">
        <f t="shared" si="33"/>
        <v>12203</v>
      </c>
      <c r="AJ39" s="75">
        <f t="shared" si="34"/>
        <v>2184</v>
      </c>
      <c r="AK39" s="48">
        <f t="shared" si="38"/>
        <v>0</v>
      </c>
      <c r="AL39" s="75">
        <f t="shared" si="37"/>
        <v>2184</v>
      </c>
      <c r="AM39" s="48">
        <f t="shared" si="39"/>
        <v>12203</v>
      </c>
    </row>
    <row r="40" spans="1:39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0</v>
      </c>
      <c r="E40" s="30">
        <v>0</v>
      </c>
      <c r="F40" s="30">
        <v>0</v>
      </c>
      <c r="G40" s="30">
        <v>0</v>
      </c>
      <c r="H40" s="30">
        <v>875</v>
      </c>
      <c r="I40" s="30">
        <v>1413</v>
      </c>
      <c r="J40" s="30">
        <v>1254</v>
      </c>
      <c r="K40" s="30">
        <v>1443</v>
      </c>
      <c r="L40" s="30">
        <v>1168</v>
      </c>
      <c r="M40" s="30">
        <v>1303</v>
      </c>
      <c r="N40" s="30">
        <v>1309</v>
      </c>
      <c r="O40" s="30">
        <v>1273</v>
      </c>
      <c r="P40" s="30">
        <v>1346</v>
      </c>
      <c r="Q40" s="30">
        <v>1308</v>
      </c>
      <c r="R40" s="30">
        <v>326</v>
      </c>
      <c r="S40" s="30">
        <v>241</v>
      </c>
      <c r="T40" s="30">
        <v>228</v>
      </c>
      <c r="U40" s="30">
        <v>328</v>
      </c>
      <c r="V40" s="30">
        <v>202</v>
      </c>
      <c r="W40" s="30">
        <v>278</v>
      </c>
      <c r="X40" s="30">
        <v>286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1"/>
      <c r="AI40" s="48">
        <f t="shared" si="33"/>
        <v>12243</v>
      </c>
      <c r="AJ40" s="75">
        <f t="shared" si="34"/>
        <v>2338</v>
      </c>
      <c r="AK40" s="48">
        <f t="shared" si="38"/>
        <v>0</v>
      </c>
      <c r="AL40" s="75">
        <f t="shared" si="37"/>
        <v>2338</v>
      </c>
      <c r="AM40" s="48">
        <f t="shared" si="39"/>
        <v>12243</v>
      </c>
    </row>
    <row r="41" spans="1:39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0</v>
      </c>
      <c r="E41" s="30">
        <v>0</v>
      </c>
      <c r="F41" s="30">
        <v>0</v>
      </c>
      <c r="G41" s="30">
        <v>0</v>
      </c>
      <c r="H41" s="30">
        <v>958</v>
      </c>
      <c r="I41" s="30">
        <v>1200</v>
      </c>
      <c r="J41" s="30">
        <v>1238</v>
      </c>
      <c r="K41" s="30">
        <v>1328</v>
      </c>
      <c r="L41" s="30">
        <v>926</v>
      </c>
      <c r="M41" s="30">
        <v>1269</v>
      </c>
      <c r="N41" s="30">
        <v>1158</v>
      </c>
      <c r="O41" s="30">
        <v>1308</v>
      </c>
      <c r="P41" s="30">
        <v>1200</v>
      </c>
      <c r="Q41" s="30">
        <v>1226</v>
      </c>
      <c r="R41" s="30">
        <v>235</v>
      </c>
      <c r="S41" s="30">
        <v>180</v>
      </c>
      <c r="T41" s="30">
        <v>132</v>
      </c>
      <c r="U41" s="30">
        <v>145</v>
      </c>
      <c r="V41" s="30">
        <v>102</v>
      </c>
      <c r="W41" s="30">
        <v>142</v>
      </c>
      <c r="X41" s="30">
        <v>226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1"/>
      <c r="AI41" s="48">
        <f t="shared" si="33"/>
        <v>11085</v>
      </c>
      <c r="AJ41" s="75">
        <f t="shared" si="34"/>
        <v>1888</v>
      </c>
      <c r="AK41" s="48">
        <f t="shared" si="38"/>
        <v>0</v>
      </c>
      <c r="AL41" s="75">
        <f t="shared" si="37"/>
        <v>1888</v>
      </c>
      <c r="AM41" s="48">
        <f t="shared" si="39"/>
        <v>11085</v>
      </c>
    </row>
    <row r="42" spans="1:39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0</v>
      </c>
      <c r="E42" s="30">
        <v>0</v>
      </c>
      <c r="F42" s="30">
        <v>0</v>
      </c>
      <c r="G42" s="30">
        <v>0</v>
      </c>
      <c r="H42" s="30">
        <v>975</v>
      </c>
      <c r="I42" s="30">
        <v>1173</v>
      </c>
      <c r="J42" s="30">
        <v>1185</v>
      </c>
      <c r="K42" s="30">
        <v>1294</v>
      </c>
      <c r="L42" s="30">
        <v>1054</v>
      </c>
      <c r="M42" s="30">
        <v>1272</v>
      </c>
      <c r="N42" s="30">
        <v>1245</v>
      </c>
      <c r="O42" s="30">
        <v>1309</v>
      </c>
      <c r="P42" s="30">
        <v>1234</v>
      </c>
      <c r="Q42" s="30">
        <v>1183</v>
      </c>
      <c r="R42" s="30">
        <v>226</v>
      </c>
      <c r="S42" s="30">
        <v>177</v>
      </c>
      <c r="T42" s="30">
        <v>163</v>
      </c>
      <c r="U42" s="30">
        <v>199</v>
      </c>
      <c r="V42" s="30">
        <v>161</v>
      </c>
      <c r="W42" s="30">
        <v>168</v>
      </c>
      <c r="X42" s="30">
        <v>171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1"/>
      <c r="AI42" s="48">
        <f t="shared" si="33"/>
        <v>11293</v>
      </c>
      <c r="AJ42" s="75">
        <f t="shared" si="34"/>
        <v>1896</v>
      </c>
      <c r="AK42" s="48">
        <f t="shared" si="38"/>
        <v>0</v>
      </c>
      <c r="AL42" s="75">
        <f t="shared" si="37"/>
        <v>1896</v>
      </c>
      <c r="AM42" s="48">
        <f t="shared" si="39"/>
        <v>11293</v>
      </c>
    </row>
    <row r="43" spans="1:39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0</v>
      </c>
      <c r="E43" s="30">
        <v>0</v>
      </c>
      <c r="F43" s="30">
        <v>0</v>
      </c>
      <c r="G43" s="30">
        <v>0</v>
      </c>
      <c r="H43" s="30">
        <v>1186</v>
      </c>
      <c r="I43" s="30">
        <v>1439</v>
      </c>
      <c r="J43" s="30">
        <v>1438</v>
      </c>
      <c r="K43" s="30">
        <v>1457</v>
      </c>
      <c r="L43" s="30">
        <v>1378</v>
      </c>
      <c r="M43" s="30">
        <v>1390</v>
      </c>
      <c r="N43" s="30">
        <v>1433</v>
      </c>
      <c r="O43" s="30">
        <v>1349</v>
      </c>
      <c r="P43" s="30">
        <v>1388</v>
      </c>
      <c r="Q43" s="30">
        <v>1325</v>
      </c>
      <c r="R43" s="30">
        <v>339</v>
      </c>
      <c r="S43" s="30">
        <v>277</v>
      </c>
      <c r="T43" s="30">
        <v>292</v>
      </c>
      <c r="U43" s="30">
        <v>388</v>
      </c>
      <c r="V43" s="30">
        <v>290</v>
      </c>
      <c r="W43" s="30">
        <v>141</v>
      </c>
      <c r="X43" s="30">
        <v>258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1"/>
      <c r="AI43" s="48">
        <f t="shared" si="33"/>
        <v>13307</v>
      </c>
      <c r="AJ43" s="75">
        <f t="shared" si="34"/>
        <v>2461</v>
      </c>
      <c r="AK43" s="48">
        <f t="shared" si="38"/>
        <v>0</v>
      </c>
      <c r="AL43" s="75">
        <f t="shared" si="37"/>
        <v>2461</v>
      </c>
      <c r="AM43" s="48">
        <f t="shared" si="39"/>
        <v>13307</v>
      </c>
    </row>
    <row r="44" spans="1:39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0</v>
      </c>
      <c r="E44" s="30">
        <v>0</v>
      </c>
      <c r="F44" s="30">
        <v>0</v>
      </c>
      <c r="G44" s="30">
        <v>0</v>
      </c>
      <c r="H44" s="30">
        <v>1289</v>
      </c>
      <c r="I44" s="30">
        <v>1480</v>
      </c>
      <c r="J44" s="30">
        <v>1428</v>
      </c>
      <c r="K44" s="30">
        <v>1478</v>
      </c>
      <c r="L44" s="30">
        <v>1369</v>
      </c>
      <c r="M44" s="30">
        <v>1278</v>
      </c>
      <c r="N44" s="30">
        <v>1508</v>
      </c>
      <c r="O44" s="30">
        <v>1477</v>
      </c>
      <c r="P44" s="30">
        <v>1261</v>
      </c>
      <c r="Q44" s="30">
        <v>1325</v>
      </c>
      <c r="R44" s="30">
        <v>279</v>
      </c>
      <c r="S44" s="30">
        <v>246</v>
      </c>
      <c r="T44" s="30">
        <v>288</v>
      </c>
      <c r="U44" s="30">
        <v>339</v>
      </c>
      <c r="V44" s="30">
        <v>295</v>
      </c>
      <c r="W44" s="30">
        <v>202</v>
      </c>
      <c r="X44" s="30">
        <v>269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1"/>
      <c r="AI44" s="48">
        <f t="shared" si="33"/>
        <v>13469</v>
      </c>
      <c r="AJ44" s="75">
        <f t="shared" si="34"/>
        <v>2342</v>
      </c>
      <c r="AK44" s="48">
        <f t="shared" si="38"/>
        <v>0</v>
      </c>
      <c r="AL44" s="75">
        <f t="shared" si="37"/>
        <v>2342</v>
      </c>
      <c r="AM44" s="48">
        <f t="shared" si="39"/>
        <v>13469</v>
      </c>
    </row>
    <row r="45" spans="1:39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0</v>
      </c>
      <c r="E45" s="30">
        <v>0</v>
      </c>
      <c r="F45" s="30">
        <v>0</v>
      </c>
      <c r="G45" s="30">
        <v>237</v>
      </c>
      <c r="H45" s="30">
        <v>1315</v>
      </c>
      <c r="I45" s="30">
        <v>1449</v>
      </c>
      <c r="J45" s="30">
        <v>1397</v>
      </c>
      <c r="K45" s="30">
        <v>1420</v>
      </c>
      <c r="L45" s="30">
        <v>1397</v>
      </c>
      <c r="M45" s="30">
        <v>1287</v>
      </c>
      <c r="N45" s="30">
        <v>1365</v>
      </c>
      <c r="O45" s="30">
        <v>1459</v>
      </c>
      <c r="P45" s="30">
        <v>1425</v>
      </c>
      <c r="Q45" s="30">
        <v>1384</v>
      </c>
      <c r="R45" s="30">
        <v>311</v>
      </c>
      <c r="S45" s="30">
        <v>307</v>
      </c>
      <c r="T45" s="30">
        <v>287</v>
      </c>
      <c r="U45" s="30">
        <v>259</v>
      </c>
      <c r="V45" s="30">
        <v>276</v>
      </c>
      <c r="W45" s="30">
        <v>215</v>
      </c>
      <c r="X45" s="30">
        <v>315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1"/>
      <c r="AI45" s="48">
        <f t="shared" si="33"/>
        <v>13808</v>
      </c>
      <c r="AJ45" s="75">
        <f t="shared" si="34"/>
        <v>2297</v>
      </c>
      <c r="AK45" s="48">
        <f t="shared" si="36"/>
        <v>13808</v>
      </c>
      <c r="AL45" s="75">
        <f t="shared" si="37"/>
        <v>2297</v>
      </c>
    </row>
    <row r="46" spans="1:39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0</v>
      </c>
      <c r="E46" s="30">
        <v>0</v>
      </c>
      <c r="F46" s="30">
        <v>0</v>
      </c>
      <c r="G46" s="30">
        <v>356</v>
      </c>
      <c r="H46" s="30">
        <v>1317</v>
      </c>
      <c r="I46" s="30">
        <v>1409</v>
      </c>
      <c r="J46" s="30">
        <v>1430</v>
      </c>
      <c r="K46" s="30">
        <v>1487</v>
      </c>
      <c r="L46" s="30">
        <v>1448</v>
      </c>
      <c r="M46" s="30">
        <v>1254</v>
      </c>
      <c r="N46" s="30">
        <v>1353</v>
      </c>
      <c r="O46" s="30">
        <v>1455</v>
      </c>
      <c r="P46" s="30">
        <v>1367</v>
      </c>
      <c r="Q46" s="30">
        <v>1403</v>
      </c>
      <c r="R46" s="30">
        <v>299</v>
      </c>
      <c r="S46" s="30">
        <v>314</v>
      </c>
      <c r="T46" s="30">
        <v>281</v>
      </c>
      <c r="U46" s="30">
        <v>245</v>
      </c>
      <c r="V46" s="30">
        <v>286</v>
      </c>
      <c r="W46" s="30">
        <v>223</v>
      </c>
      <c r="X46" s="30">
        <v>343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0</v>
      </c>
      <c r="AE46" s="30">
        <v>0</v>
      </c>
      <c r="AF46" s="30">
        <v>0</v>
      </c>
      <c r="AG46" s="30">
        <v>0</v>
      </c>
      <c r="AH46" s="31"/>
      <c r="AI46" s="48">
        <f t="shared" si="33"/>
        <v>13925</v>
      </c>
      <c r="AJ46" s="75">
        <f t="shared" si="34"/>
        <v>2345</v>
      </c>
      <c r="AK46" s="48">
        <f t="shared" si="36"/>
        <v>13925</v>
      </c>
      <c r="AL46" s="75">
        <f t="shared" si="37"/>
        <v>2345</v>
      </c>
    </row>
    <row r="47" spans="1:39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0</v>
      </c>
      <c r="E47" s="30">
        <v>0</v>
      </c>
      <c r="F47" s="30">
        <v>0</v>
      </c>
      <c r="G47" s="30">
        <v>365</v>
      </c>
      <c r="H47" s="30">
        <v>1269</v>
      </c>
      <c r="I47" s="30">
        <v>1401</v>
      </c>
      <c r="J47" s="30">
        <v>1411</v>
      </c>
      <c r="K47" s="30">
        <v>1431</v>
      </c>
      <c r="L47" s="30">
        <v>1364</v>
      </c>
      <c r="M47" s="30">
        <v>1166</v>
      </c>
      <c r="N47" s="30">
        <v>1285</v>
      </c>
      <c r="O47" s="30">
        <v>1360</v>
      </c>
      <c r="P47" s="30">
        <v>1287</v>
      </c>
      <c r="Q47" s="30">
        <v>1346</v>
      </c>
      <c r="R47" s="30">
        <v>209</v>
      </c>
      <c r="S47" s="30">
        <v>266</v>
      </c>
      <c r="T47" s="30">
        <v>244</v>
      </c>
      <c r="U47" s="30">
        <v>224</v>
      </c>
      <c r="V47" s="30">
        <v>281</v>
      </c>
      <c r="W47" s="30">
        <v>211</v>
      </c>
      <c r="X47" s="30">
        <v>308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0">
        <v>0</v>
      </c>
      <c r="AE47" s="30">
        <v>0</v>
      </c>
      <c r="AF47" s="30">
        <v>0</v>
      </c>
      <c r="AG47" s="30">
        <v>0</v>
      </c>
      <c r="AH47" s="31"/>
      <c r="AI47" s="48">
        <f t="shared" si="33"/>
        <v>13298</v>
      </c>
      <c r="AJ47" s="75">
        <f t="shared" si="34"/>
        <v>2130</v>
      </c>
      <c r="AK47" s="48">
        <f t="shared" si="36"/>
        <v>13298</v>
      </c>
      <c r="AL47" s="75">
        <f t="shared" si="37"/>
        <v>2130</v>
      </c>
    </row>
    <row r="48" spans="1:39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0</v>
      </c>
      <c r="E48" s="30">
        <v>0</v>
      </c>
      <c r="F48" s="30">
        <v>0</v>
      </c>
      <c r="G48" s="30">
        <v>354</v>
      </c>
      <c r="H48" s="30">
        <v>1360</v>
      </c>
      <c r="I48" s="30">
        <v>1353</v>
      </c>
      <c r="J48" s="30">
        <v>1443</v>
      </c>
      <c r="K48" s="30">
        <v>1501</v>
      </c>
      <c r="L48" s="30">
        <v>1303</v>
      </c>
      <c r="M48" s="30">
        <v>1304</v>
      </c>
      <c r="N48" s="30">
        <v>1313</v>
      </c>
      <c r="O48" s="30">
        <v>1353</v>
      </c>
      <c r="P48" s="30">
        <v>1400</v>
      </c>
      <c r="Q48" s="30">
        <v>1364</v>
      </c>
      <c r="R48" s="30">
        <v>169</v>
      </c>
      <c r="S48" s="30">
        <v>260</v>
      </c>
      <c r="T48" s="30">
        <v>331</v>
      </c>
      <c r="U48" s="30">
        <v>282</v>
      </c>
      <c r="V48" s="30">
        <v>326</v>
      </c>
      <c r="W48" s="30">
        <v>225</v>
      </c>
      <c r="X48" s="30">
        <v>318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0">
        <v>0</v>
      </c>
      <c r="AE48" s="30">
        <v>0</v>
      </c>
      <c r="AF48" s="30">
        <v>0</v>
      </c>
      <c r="AG48" s="30">
        <v>0</v>
      </c>
      <c r="AH48" s="31"/>
      <c r="AI48" s="48">
        <f t="shared" si="33"/>
        <v>13747</v>
      </c>
      <c r="AJ48" s="75">
        <f t="shared" si="34"/>
        <v>2212</v>
      </c>
      <c r="AK48" s="48">
        <f t="shared" si="36"/>
        <v>13747</v>
      </c>
      <c r="AL48" s="75">
        <f t="shared" si="37"/>
        <v>2212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0</v>
      </c>
      <c r="E49" s="30">
        <v>0</v>
      </c>
      <c r="F49" s="30">
        <v>0</v>
      </c>
      <c r="G49" s="30">
        <v>299</v>
      </c>
      <c r="H49" s="30">
        <v>1356</v>
      </c>
      <c r="I49" s="30">
        <v>1429</v>
      </c>
      <c r="J49" s="30">
        <v>1482</v>
      </c>
      <c r="K49" s="30">
        <v>1522</v>
      </c>
      <c r="L49" s="30">
        <v>1424</v>
      </c>
      <c r="M49" s="30">
        <v>1297</v>
      </c>
      <c r="N49" s="30">
        <v>1349</v>
      </c>
      <c r="O49" s="30">
        <v>1379</v>
      </c>
      <c r="P49" s="30">
        <v>1404</v>
      </c>
      <c r="Q49" s="30">
        <v>1270</v>
      </c>
      <c r="R49" s="30">
        <v>213</v>
      </c>
      <c r="S49" s="30">
        <v>228</v>
      </c>
      <c r="T49" s="30">
        <v>269</v>
      </c>
      <c r="U49" s="30">
        <v>314</v>
      </c>
      <c r="V49" s="30">
        <v>359</v>
      </c>
      <c r="W49" s="30">
        <v>244</v>
      </c>
      <c r="X49" s="30">
        <v>326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0">
        <v>0</v>
      </c>
      <c r="AE49" s="30">
        <v>0</v>
      </c>
      <c r="AF49" s="30">
        <v>0</v>
      </c>
      <c r="AG49" s="30">
        <v>0</v>
      </c>
      <c r="AH49" s="31"/>
      <c r="AI49" s="48">
        <f t="shared" si="33"/>
        <v>13887</v>
      </c>
      <c r="AJ49" s="75">
        <f t="shared" si="34"/>
        <v>2277</v>
      </c>
      <c r="AK49" s="48">
        <f t="shared" si="36"/>
        <v>13887</v>
      </c>
      <c r="AL49" s="75">
        <f t="shared" si="37"/>
        <v>2277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0</v>
      </c>
      <c r="E50" s="30">
        <v>0</v>
      </c>
      <c r="F50" s="30">
        <v>0</v>
      </c>
      <c r="G50" s="30">
        <v>317</v>
      </c>
      <c r="H50" s="30">
        <v>1365</v>
      </c>
      <c r="I50" s="30">
        <v>1426</v>
      </c>
      <c r="J50" s="30">
        <v>1429</v>
      </c>
      <c r="K50" s="30">
        <v>1404</v>
      </c>
      <c r="L50" s="30">
        <v>1332</v>
      </c>
      <c r="M50" s="30">
        <v>1344</v>
      </c>
      <c r="N50" s="30">
        <v>1390</v>
      </c>
      <c r="O50" s="30">
        <v>1478</v>
      </c>
      <c r="P50" s="30">
        <v>1271</v>
      </c>
      <c r="Q50" s="30">
        <v>1101</v>
      </c>
      <c r="R50" s="30">
        <v>253</v>
      </c>
      <c r="S50" s="30">
        <v>178</v>
      </c>
      <c r="T50" s="30">
        <v>293</v>
      </c>
      <c r="U50" s="30">
        <v>261</v>
      </c>
      <c r="V50" s="30">
        <v>354</v>
      </c>
      <c r="W50" s="30">
        <v>247</v>
      </c>
      <c r="X50" s="30">
        <v>334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  <c r="AD50" s="30">
        <v>0</v>
      </c>
      <c r="AE50" s="30">
        <v>0</v>
      </c>
      <c r="AF50" s="30">
        <v>0</v>
      </c>
      <c r="AG50" s="30">
        <v>0</v>
      </c>
      <c r="AH50" s="31"/>
      <c r="AI50" s="48">
        <f t="shared" si="33"/>
        <v>13681</v>
      </c>
      <c r="AJ50" s="75">
        <f t="shared" si="34"/>
        <v>2096</v>
      </c>
      <c r="AK50" s="48">
        <f t="shared" si="36"/>
        <v>13681</v>
      </c>
      <c r="AL50" s="75">
        <f t="shared" si="37"/>
        <v>2096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0</v>
      </c>
      <c r="E51" s="30">
        <v>0</v>
      </c>
      <c r="F51" s="30">
        <v>0</v>
      </c>
      <c r="G51" s="30">
        <v>326</v>
      </c>
      <c r="H51" s="30">
        <v>1450</v>
      </c>
      <c r="I51" s="30">
        <v>1457</v>
      </c>
      <c r="J51" s="30">
        <v>1429</v>
      </c>
      <c r="K51" s="30">
        <v>1332</v>
      </c>
      <c r="L51" s="30">
        <v>1331</v>
      </c>
      <c r="M51" s="30">
        <v>1295</v>
      </c>
      <c r="N51" s="30">
        <v>1344</v>
      </c>
      <c r="O51" s="30">
        <v>1485</v>
      </c>
      <c r="P51" s="30">
        <v>1371</v>
      </c>
      <c r="Q51" s="30">
        <v>1273</v>
      </c>
      <c r="R51" s="30">
        <v>262</v>
      </c>
      <c r="S51" s="30">
        <v>283</v>
      </c>
      <c r="T51" s="30">
        <v>311</v>
      </c>
      <c r="U51" s="30">
        <v>188</v>
      </c>
      <c r="V51" s="30">
        <v>323</v>
      </c>
      <c r="W51" s="30">
        <v>275</v>
      </c>
      <c r="X51" s="30">
        <v>311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  <c r="AE51" s="30">
        <v>0</v>
      </c>
      <c r="AF51" s="30">
        <v>0</v>
      </c>
      <c r="AG51" s="30">
        <v>0</v>
      </c>
      <c r="AH51" s="31"/>
      <c r="AI51" s="48">
        <f t="shared" si="33"/>
        <v>13981</v>
      </c>
      <c r="AJ51" s="75">
        <f t="shared" si="34"/>
        <v>2065</v>
      </c>
      <c r="AK51" s="48">
        <f t="shared" si="36"/>
        <v>13981</v>
      </c>
      <c r="AL51" s="75">
        <f t="shared" si="37"/>
        <v>2065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0</v>
      </c>
      <c r="E52" s="30">
        <v>0</v>
      </c>
      <c r="F52" s="30">
        <v>0</v>
      </c>
      <c r="G52" s="30">
        <v>334</v>
      </c>
      <c r="H52" s="30">
        <v>1377</v>
      </c>
      <c r="I52" s="30">
        <v>1428</v>
      </c>
      <c r="J52" s="30">
        <v>1392</v>
      </c>
      <c r="K52" s="30">
        <v>1397</v>
      </c>
      <c r="L52" s="30">
        <v>1360</v>
      </c>
      <c r="M52" s="30">
        <v>1327</v>
      </c>
      <c r="N52" s="30">
        <v>1346</v>
      </c>
      <c r="O52" s="30">
        <v>1490</v>
      </c>
      <c r="P52" s="30">
        <v>1363</v>
      </c>
      <c r="Q52" s="30">
        <v>1311</v>
      </c>
      <c r="R52" s="30">
        <v>239</v>
      </c>
      <c r="S52" s="30">
        <v>296</v>
      </c>
      <c r="T52" s="30">
        <v>334</v>
      </c>
      <c r="U52" s="30">
        <v>179</v>
      </c>
      <c r="V52" s="30">
        <v>318</v>
      </c>
      <c r="W52" s="30">
        <v>322</v>
      </c>
      <c r="X52" s="30">
        <v>303</v>
      </c>
      <c r="Y52" s="30">
        <v>0</v>
      </c>
      <c r="Z52" s="30">
        <v>0</v>
      </c>
      <c r="AA52" s="30">
        <v>0</v>
      </c>
      <c r="AB52" s="30">
        <v>0</v>
      </c>
      <c r="AC52" s="30">
        <v>0</v>
      </c>
      <c r="AD52" s="30">
        <v>0</v>
      </c>
      <c r="AE52" s="30">
        <v>0</v>
      </c>
      <c r="AF52" s="30">
        <v>0</v>
      </c>
      <c r="AG52" s="30">
        <v>0</v>
      </c>
      <c r="AH52" s="31"/>
      <c r="AI52" s="48">
        <f t="shared" si="33"/>
        <v>14005</v>
      </c>
      <c r="AJ52" s="75">
        <f t="shared" si="34"/>
        <v>2111</v>
      </c>
      <c r="AK52" s="48">
        <f t="shared" si="36"/>
        <v>14005</v>
      </c>
      <c r="AL52" s="75">
        <f t="shared" si="37"/>
        <v>2111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0</v>
      </c>
      <c r="E53" s="30">
        <v>0</v>
      </c>
      <c r="F53" s="30">
        <v>0</v>
      </c>
      <c r="G53" s="30">
        <v>362</v>
      </c>
      <c r="H53" s="30">
        <v>1289</v>
      </c>
      <c r="I53" s="30">
        <v>1329</v>
      </c>
      <c r="J53" s="30">
        <v>1285</v>
      </c>
      <c r="K53" s="30">
        <v>1294</v>
      </c>
      <c r="L53" s="30">
        <v>1199</v>
      </c>
      <c r="M53" s="30">
        <v>1248</v>
      </c>
      <c r="N53" s="30">
        <v>1183</v>
      </c>
      <c r="O53" s="30">
        <v>1360</v>
      </c>
      <c r="P53" s="30">
        <v>1163</v>
      </c>
      <c r="Q53" s="30">
        <v>1239</v>
      </c>
      <c r="R53" s="30">
        <v>263</v>
      </c>
      <c r="S53" s="30">
        <v>228</v>
      </c>
      <c r="T53" s="30">
        <v>326</v>
      </c>
      <c r="U53" s="30">
        <v>244</v>
      </c>
      <c r="V53" s="30">
        <v>293</v>
      </c>
      <c r="W53" s="30">
        <v>310</v>
      </c>
      <c r="X53" s="30">
        <v>319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  <c r="AD53" s="30">
        <v>0</v>
      </c>
      <c r="AE53" s="30">
        <v>0</v>
      </c>
      <c r="AF53" s="30">
        <v>0</v>
      </c>
      <c r="AG53" s="30">
        <v>0</v>
      </c>
      <c r="AH53" s="31"/>
      <c r="AI53" s="48">
        <f t="shared" si="33"/>
        <v>12905</v>
      </c>
      <c r="AJ53" s="75">
        <f t="shared" si="34"/>
        <v>2029</v>
      </c>
      <c r="AK53" s="48">
        <f t="shared" si="36"/>
        <v>12905</v>
      </c>
      <c r="AL53" s="75">
        <f t="shared" si="37"/>
        <v>2029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0</v>
      </c>
      <c r="E54" s="30">
        <v>0</v>
      </c>
      <c r="F54" s="30">
        <v>0</v>
      </c>
      <c r="G54" s="30">
        <v>336</v>
      </c>
      <c r="H54" s="30">
        <v>1204</v>
      </c>
      <c r="I54" s="30">
        <v>1325</v>
      </c>
      <c r="J54" s="30">
        <v>1317</v>
      </c>
      <c r="K54" s="30">
        <v>1384</v>
      </c>
      <c r="L54" s="30">
        <v>1233</v>
      </c>
      <c r="M54" s="30">
        <v>1221</v>
      </c>
      <c r="N54" s="30">
        <v>1108</v>
      </c>
      <c r="O54" s="30">
        <v>1318</v>
      </c>
      <c r="P54" s="30">
        <v>1229</v>
      </c>
      <c r="Q54" s="30">
        <v>1187</v>
      </c>
      <c r="R54" s="30">
        <v>275</v>
      </c>
      <c r="S54" s="30">
        <v>225</v>
      </c>
      <c r="T54" s="30">
        <v>306</v>
      </c>
      <c r="U54" s="30">
        <v>156</v>
      </c>
      <c r="V54" s="30">
        <v>313</v>
      </c>
      <c r="W54" s="30">
        <v>301</v>
      </c>
      <c r="X54" s="30">
        <v>291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  <c r="AD54" s="30">
        <v>0</v>
      </c>
      <c r="AE54" s="30">
        <v>0</v>
      </c>
      <c r="AF54" s="30">
        <v>0</v>
      </c>
      <c r="AG54" s="30">
        <v>0</v>
      </c>
      <c r="AH54" s="31"/>
      <c r="AI54" s="48">
        <f t="shared" si="33"/>
        <v>12689</v>
      </c>
      <c r="AJ54" s="75">
        <f t="shared" si="34"/>
        <v>2040</v>
      </c>
      <c r="AK54" s="48">
        <f>SUM(D54:AH54)-AJ54</f>
        <v>12689</v>
      </c>
      <c r="AL54" s="75">
        <f t="shared" si="37"/>
        <v>2040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0</v>
      </c>
      <c r="E55" s="30">
        <v>0</v>
      </c>
      <c r="F55" s="30">
        <v>0</v>
      </c>
      <c r="G55" s="30">
        <v>273</v>
      </c>
      <c r="H55" s="30">
        <v>1398</v>
      </c>
      <c r="I55" s="30">
        <v>1341</v>
      </c>
      <c r="J55" s="30">
        <v>1299</v>
      </c>
      <c r="K55" s="30">
        <v>1504</v>
      </c>
      <c r="L55" s="30">
        <v>1365</v>
      </c>
      <c r="M55" s="30">
        <v>1317</v>
      </c>
      <c r="N55" s="30">
        <v>1283</v>
      </c>
      <c r="O55" s="30">
        <v>1507</v>
      </c>
      <c r="P55" s="30">
        <v>1416</v>
      </c>
      <c r="Q55" s="30">
        <v>1272</v>
      </c>
      <c r="R55" s="30">
        <v>270</v>
      </c>
      <c r="S55" s="30">
        <v>191</v>
      </c>
      <c r="T55" s="30">
        <v>291</v>
      </c>
      <c r="U55" s="30">
        <v>265</v>
      </c>
      <c r="V55" s="30">
        <v>264</v>
      </c>
      <c r="W55" s="30">
        <v>270</v>
      </c>
      <c r="X55" s="30">
        <v>302</v>
      </c>
      <c r="Y55" s="30">
        <v>0</v>
      </c>
      <c r="Z55" s="30">
        <v>0</v>
      </c>
      <c r="AA55" s="30">
        <v>0</v>
      </c>
      <c r="AB55" s="30">
        <v>0</v>
      </c>
      <c r="AC55" s="30">
        <v>0</v>
      </c>
      <c r="AD55" s="30">
        <v>0</v>
      </c>
      <c r="AE55" s="30">
        <v>0</v>
      </c>
      <c r="AF55" s="30">
        <v>0</v>
      </c>
      <c r="AG55" s="30">
        <v>0</v>
      </c>
      <c r="AH55" s="31"/>
      <c r="AI55" s="48">
        <f t="shared" si="33"/>
        <v>13598</v>
      </c>
      <c r="AJ55" s="75">
        <f t="shared" si="34"/>
        <v>2230</v>
      </c>
      <c r="AL55" s="48">
        <f t="shared" ref="AL55:AL58" si="40">SUM(D55:AH55)</f>
        <v>15828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0</v>
      </c>
      <c r="E56" s="30">
        <v>0</v>
      </c>
      <c r="F56" s="30">
        <v>0</v>
      </c>
      <c r="G56" s="30">
        <v>298</v>
      </c>
      <c r="H56" s="30">
        <v>1487</v>
      </c>
      <c r="I56" s="30">
        <v>1390</v>
      </c>
      <c r="J56" s="30">
        <v>1378</v>
      </c>
      <c r="K56" s="30">
        <v>1520</v>
      </c>
      <c r="L56" s="30">
        <v>1309</v>
      </c>
      <c r="M56" s="30">
        <v>1326</v>
      </c>
      <c r="N56" s="30">
        <v>1352</v>
      </c>
      <c r="O56" s="30">
        <v>1448</v>
      </c>
      <c r="P56" s="30">
        <v>1404</v>
      </c>
      <c r="Q56" s="30">
        <v>1497</v>
      </c>
      <c r="R56" s="30">
        <v>225</v>
      </c>
      <c r="S56" s="30">
        <v>274</v>
      </c>
      <c r="T56" s="30">
        <v>273</v>
      </c>
      <c r="U56" s="30">
        <v>305</v>
      </c>
      <c r="V56" s="30">
        <v>295</v>
      </c>
      <c r="W56" s="30">
        <v>267</v>
      </c>
      <c r="X56" s="30">
        <v>332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0">
        <v>0</v>
      </c>
      <c r="AE56" s="30">
        <v>0</v>
      </c>
      <c r="AF56" s="30">
        <v>0</v>
      </c>
      <c r="AG56" s="30">
        <v>0</v>
      </c>
      <c r="AH56" s="31"/>
      <c r="AI56" s="48">
        <f t="shared" si="33"/>
        <v>14056</v>
      </c>
      <c r="AJ56" s="75">
        <f t="shared" si="34"/>
        <v>2324</v>
      </c>
      <c r="AL56" s="48">
        <f t="shared" si="40"/>
        <v>16380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0</v>
      </c>
      <c r="E57" s="30">
        <v>0</v>
      </c>
      <c r="F57" s="30">
        <v>0</v>
      </c>
      <c r="G57" s="30">
        <v>328</v>
      </c>
      <c r="H57" s="30">
        <v>1468</v>
      </c>
      <c r="I57" s="30">
        <v>1355</v>
      </c>
      <c r="J57" s="30">
        <v>1412</v>
      </c>
      <c r="K57" s="30">
        <v>1510</v>
      </c>
      <c r="L57" s="30">
        <v>1305</v>
      </c>
      <c r="M57" s="30">
        <v>1379</v>
      </c>
      <c r="N57" s="30">
        <v>1331</v>
      </c>
      <c r="O57" s="30">
        <v>1456</v>
      </c>
      <c r="P57" s="30">
        <v>1279</v>
      </c>
      <c r="Q57" s="30">
        <v>1436</v>
      </c>
      <c r="R57" s="30">
        <v>216</v>
      </c>
      <c r="S57" s="30">
        <v>317</v>
      </c>
      <c r="T57" s="30">
        <v>287</v>
      </c>
      <c r="U57" s="30">
        <v>227</v>
      </c>
      <c r="V57" s="30">
        <v>230</v>
      </c>
      <c r="W57" s="30">
        <v>312</v>
      </c>
      <c r="X57" s="30">
        <v>317</v>
      </c>
      <c r="Y57" s="30">
        <v>0</v>
      </c>
      <c r="Z57" s="30">
        <v>0</v>
      </c>
      <c r="AA57" s="30">
        <v>0</v>
      </c>
      <c r="AB57" s="30">
        <v>0</v>
      </c>
      <c r="AC57" s="30">
        <v>0</v>
      </c>
      <c r="AD57" s="30">
        <v>0</v>
      </c>
      <c r="AE57" s="30">
        <v>0</v>
      </c>
      <c r="AF57" s="30">
        <v>0</v>
      </c>
      <c r="AG57" s="30">
        <v>0</v>
      </c>
      <c r="AH57" s="31"/>
      <c r="AI57" s="48">
        <f t="shared" si="33"/>
        <v>13895</v>
      </c>
      <c r="AJ57" s="75">
        <f t="shared" si="34"/>
        <v>2270</v>
      </c>
      <c r="AL57" s="48">
        <f t="shared" si="40"/>
        <v>16165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0</v>
      </c>
      <c r="E58" s="34">
        <v>0</v>
      </c>
      <c r="F58" s="34">
        <v>0</v>
      </c>
      <c r="G58" s="34">
        <v>330</v>
      </c>
      <c r="H58" s="34">
        <v>1472</v>
      </c>
      <c r="I58" s="34">
        <v>1490</v>
      </c>
      <c r="J58" s="34">
        <v>1440</v>
      </c>
      <c r="K58" s="34">
        <v>1501</v>
      </c>
      <c r="L58" s="34">
        <v>1279</v>
      </c>
      <c r="M58" s="34">
        <v>1268</v>
      </c>
      <c r="N58" s="34">
        <v>1401</v>
      </c>
      <c r="O58" s="34">
        <v>1445</v>
      </c>
      <c r="P58" s="34">
        <v>1457</v>
      </c>
      <c r="Q58" s="34">
        <v>1262</v>
      </c>
      <c r="R58" s="34">
        <v>254</v>
      </c>
      <c r="S58" s="34">
        <v>332</v>
      </c>
      <c r="T58" s="34">
        <v>278</v>
      </c>
      <c r="U58" s="34">
        <v>295</v>
      </c>
      <c r="V58" s="34">
        <v>222</v>
      </c>
      <c r="W58" s="34">
        <v>312</v>
      </c>
      <c r="X58" s="34">
        <v>330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  <c r="AF58" s="34">
        <v>0</v>
      </c>
      <c r="AG58" s="34">
        <v>0</v>
      </c>
      <c r="AH58" s="35"/>
      <c r="AI58" s="48">
        <f t="shared" si="33"/>
        <v>13986</v>
      </c>
      <c r="AJ58" s="75">
        <f t="shared" si="34"/>
        <v>2382</v>
      </c>
      <c r="AL58" s="48">
        <f t="shared" si="40"/>
        <v>16368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G59" si="41">SUM(D11:D58)</f>
        <v>0</v>
      </c>
      <c r="E59" s="37">
        <f t="shared" si="41"/>
        <v>0</v>
      </c>
      <c r="F59" s="37">
        <f t="shared" si="41"/>
        <v>0</v>
      </c>
      <c r="G59" s="37">
        <f t="shared" si="41"/>
        <v>4515</v>
      </c>
      <c r="H59" s="37">
        <f t="shared" si="41"/>
        <v>36121</v>
      </c>
      <c r="I59" s="37">
        <f t="shared" si="41"/>
        <v>66232</v>
      </c>
      <c r="J59" s="37">
        <f t="shared" si="41"/>
        <v>67226</v>
      </c>
      <c r="K59" s="37">
        <f t="shared" si="41"/>
        <v>67929</v>
      </c>
      <c r="L59" s="37">
        <f t="shared" si="41"/>
        <v>64835</v>
      </c>
      <c r="M59" s="37">
        <f t="shared" si="41"/>
        <v>63859</v>
      </c>
      <c r="N59" s="37">
        <f t="shared" si="41"/>
        <v>62681</v>
      </c>
      <c r="O59" s="37">
        <f t="shared" si="41"/>
        <v>64717</v>
      </c>
      <c r="P59" s="37">
        <f t="shared" si="41"/>
        <v>63949</v>
      </c>
      <c r="Q59" s="37">
        <f t="shared" si="41"/>
        <v>62277</v>
      </c>
      <c r="R59" s="37">
        <f t="shared" si="41"/>
        <v>22415</v>
      </c>
      <c r="S59" s="37">
        <f t="shared" si="41"/>
        <v>11518</v>
      </c>
      <c r="T59" s="37">
        <f t="shared" si="41"/>
        <v>12726</v>
      </c>
      <c r="U59" s="37">
        <f t="shared" si="41"/>
        <v>12094</v>
      </c>
      <c r="V59" s="37">
        <f t="shared" si="41"/>
        <v>12878</v>
      </c>
      <c r="W59" s="37">
        <f t="shared" si="41"/>
        <v>12147</v>
      </c>
      <c r="X59" s="37">
        <f t="shared" si="41"/>
        <v>13893</v>
      </c>
      <c r="Y59" s="37">
        <f t="shared" si="41"/>
        <v>4701</v>
      </c>
      <c r="Z59" s="37">
        <f t="shared" si="41"/>
        <v>0</v>
      </c>
      <c r="AA59" s="37">
        <f t="shared" si="41"/>
        <v>0</v>
      </c>
      <c r="AB59" s="37">
        <f t="shared" si="41"/>
        <v>0</v>
      </c>
      <c r="AC59" s="37">
        <f t="shared" si="41"/>
        <v>0</v>
      </c>
      <c r="AD59" s="37">
        <f t="shared" si="41"/>
        <v>0</v>
      </c>
      <c r="AE59" s="37">
        <f t="shared" si="41"/>
        <v>0</v>
      </c>
      <c r="AF59" s="37">
        <f t="shared" si="41"/>
        <v>0</v>
      </c>
      <c r="AG59" s="37">
        <f t="shared" si="41"/>
        <v>0</v>
      </c>
      <c r="AH59" s="38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3" priority="1" operator="containsText" text="日">
      <formula>NOT(ISERROR(SEARCH("日",D9)))</formula>
    </cfRule>
  </conditionalFormatting>
  <conditionalFormatting sqref="D10:AH10">
    <cfRule type="containsText" dxfId="12" priority="2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H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26</v>
      </c>
    </row>
    <row r="2" spans="1:40" x14ac:dyDescent="0.4">
      <c r="C2" s="3"/>
      <c r="D2" s="3"/>
      <c r="P2" s="4" t="s">
        <v>17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45566</v>
      </c>
      <c r="E8" s="9">
        <f t="shared" ref="E8" si="0">IF(MONTH(D8+1)=MONTH(D8),D8+1," ")</f>
        <v>45567</v>
      </c>
      <c r="F8" s="9">
        <f t="shared" ref="F8" si="1">IF(MONTH(E8+1)=MONTH(E8),E8+1," ")</f>
        <v>45568</v>
      </c>
      <c r="G8" s="9">
        <f t="shared" ref="G8" si="2">IF(MONTH(F8+1)=MONTH(F8),F8+1," ")</f>
        <v>45569</v>
      </c>
      <c r="H8" s="9">
        <f t="shared" ref="H8" si="3">IF(MONTH(G8+1)=MONTH(G8),G8+1," ")</f>
        <v>45570</v>
      </c>
      <c r="I8" s="9">
        <f t="shared" ref="I8" si="4">IF(MONTH(H8+1)=MONTH(H8),H8+1," ")</f>
        <v>45571</v>
      </c>
      <c r="J8" s="9">
        <f t="shared" ref="J8" si="5">IF(MONTH(I8+1)=MONTH(I8),I8+1," ")</f>
        <v>45572</v>
      </c>
      <c r="K8" s="9">
        <f t="shared" ref="K8" si="6">IF(MONTH(J8+1)=MONTH(J8),J8+1," ")</f>
        <v>45573</v>
      </c>
      <c r="L8" s="9">
        <f t="shared" ref="L8" si="7">IF(MONTH(K8+1)=MONTH(K8),K8+1," ")</f>
        <v>45574</v>
      </c>
      <c r="M8" s="9">
        <f t="shared" ref="M8" si="8">IF(MONTH(L8+1)=MONTH(L8),L8+1," ")</f>
        <v>45575</v>
      </c>
      <c r="N8" s="9">
        <f t="shared" ref="N8" si="9">IF(MONTH(M8+1)=MONTH(M8),M8+1," ")</f>
        <v>45576</v>
      </c>
      <c r="O8" s="9">
        <f t="shared" ref="O8" si="10">IF(MONTH(N8+1)=MONTH(N8),N8+1," ")</f>
        <v>45577</v>
      </c>
      <c r="P8" s="9">
        <f t="shared" ref="P8" si="11">IF(MONTH(O8+1)=MONTH(O8),O8+1," ")</f>
        <v>45578</v>
      </c>
      <c r="Q8" s="9">
        <f t="shared" ref="Q8" si="12">IF(MONTH(P8+1)=MONTH(P8),P8+1," ")</f>
        <v>45579</v>
      </c>
      <c r="R8" s="9">
        <f t="shared" ref="R8" si="13">IF(MONTH(Q8+1)=MONTH(Q8),Q8+1," ")</f>
        <v>45580</v>
      </c>
      <c r="S8" s="9">
        <f t="shared" ref="S8" si="14">IF(MONTH(R8+1)=MONTH(R8),R8+1," ")</f>
        <v>45581</v>
      </c>
      <c r="T8" s="9">
        <f t="shared" ref="T8" si="15">IF(MONTH(S8+1)=MONTH(S8),S8+1," ")</f>
        <v>45582</v>
      </c>
      <c r="U8" s="9">
        <f t="shared" ref="U8" si="16">IF(MONTH(T8+1)=MONTH(T8),T8+1," ")</f>
        <v>45583</v>
      </c>
      <c r="V8" s="9">
        <f t="shared" ref="V8" si="17">IF(MONTH(U8+1)=MONTH(U8),U8+1," ")</f>
        <v>45584</v>
      </c>
      <c r="W8" s="9">
        <f t="shared" ref="W8" si="18">IF(MONTH(V8+1)=MONTH(V8),V8+1," ")</f>
        <v>45585</v>
      </c>
      <c r="X8" s="9">
        <f t="shared" ref="X8" si="19">IF(MONTH(W8+1)=MONTH(W8),W8+1," ")</f>
        <v>45586</v>
      </c>
      <c r="Y8" s="9">
        <f t="shared" ref="Y8" si="20">IF(MONTH(X8+1)=MONTH(X8),X8+1," ")</f>
        <v>45587</v>
      </c>
      <c r="Z8" s="9">
        <f t="shared" ref="Z8" si="21">IF(MONTH(Y8+1)=MONTH(Y8),Y8+1," ")</f>
        <v>45588</v>
      </c>
      <c r="AA8" s="9">
        <f t="shared" ref="AA8" si="22">IF(MONTH(Z8+1)=MONTH(Z8),Z8+1," ")</f>
        <v>45589</v>
      </c>
      <c r="AB8" s="9">
        <f t="shared" ref="AB8" si="23">IF(MONTH(AA8+1)=MONTH(AA8),AA8+1," ")</f>
        <v>45590</v>
      </c>
      <c r="AC8" s="9">
        <f t="shared" ref="AC8" si="24">IF(MONTH(AB8+1)=MONTH(AB8),AB8+1," ")</f>
        <v>45591</v>
      </c>
      <c r="AD8" s="9">
        <f t="shared" ref="AD8" si="25">IF(MONTH(AC8+1)=MONTH(AC8),AC8+1," ")</f>
        <v>45592</v>
      </c>
      <c r="AE8" s="9">
        <f t="shared" ref="AE8" si="26">IF(MONTH(AD8+1)=MONTH(AD8),AD8+1," ")</f>
        <v>45593</v>
      </c>
      <c r="AF8" s="9">
        <f t="shared" ref="AF8" si="27">IF(MONTH(AE8+1)=MONTH(AE8),AE8+1," ")</f>
        <v>45594</v>
      </c>
      <c r="AG8" s="9">
        <f t="shared" ref="AG8" si="28">IF(MONTH(AF8+1)=MONTH(AF8),AF8+1," ")</f>
        <v>45595</v>
      </c>
      <c r="AH8" s="10">
        <f t="shared" ref="AH8" si="29">IF(MONTH(AG8+1)=MONTH(AG8),AG8+1," ")</f>
        <v>45596</v>
      </c>
    </row>
    <row r="9" spans="1:40" ht="20.100000000000001" customHeight="1" thickBot="1" x14ac:dyDescent="0.45">
      <c r="D9" s="11" t="str">
        <f t="shared" ref="D9:AH9" si="30">TEXT(D8,"aaa")</f>
        <v>火</v>
      </c>
      <c r="E9" s="12" t="str">
        <f t="shared" si="30"/>
        <v>水</v>
      </c>
      <c r="F9" s="12" t="str">
        <f t="shared" si="30"/>
        <v>木</v>
      </c>
      <c r="G9" s="12" t="str">
        <f t="shared" si="30"/>
        <v>金</v>
      </c>
      <c r="H9" s="12" t="str">
        <f t="shared" ref="H9" si="31">TEXT(H8,"aaa")</f>
        <v>土</v>
      </c>
      <c r="I9" s="12" t="str">
        <f t="shared" si="30"/>
        <v>日</v>
      </c>
      <c r="J9" s="12" t="str">
        <f t="shared" si="30"/>
        <v>月</v>
      </c>
      <c r="K9" s="12" t="str">
        <f t="shared" si="30"/>
        <v>火</v>
      </c>
      <c r="L9" s="54" t="str">
        <f t="shared" si="30"/>
        <v>水</v>
      </c>
      <c r="M9" s="12" t="str">
        <f t="shared" si="30"/>
        <v>木</v>
      </c>
      <c r="N9" s="12" t="str">
        <f t="shared" si="30"/>
        <v>金</v>
      </c>
      <c r="O9" s="12" t="str">
        <f t="shared" si="30"/>
        <v>土</v>
      </c>
      <c r="P9" s="12" t="str">
        <f t="shared" si="30"/>
        <v>日</v>
      </c>
      <c r="Q9" s="54" t="str">
        <f t="shared" si="30"/>
        <v>月</v>
      </c>
      <c r="R9" s="12" t="str">
        <f t="shared" si="30"/>
        <v>火</v>
      </c>
      <c r="S9" s="12" t="str">
        <f t="shared" si="30"/>
        <v>水</v>
      </c>
      <c r="T9" s="12" t="str">
        <f t="shared" si="30"/>
        <v>木</v>
      </c>
      <c r="U9" s="12" t="str">
        <f t="shared" si="30"/>
        <v>金</v>
      </c>
      <c r="V9" s="12" t="str">
        <f t="shared" si="30"/>
        <v>土</v>
      </c>
      <c r="W9" s="12" t="str">
        <f t="shared" si="30"/>
        <v>日</v>
      </c>
      <c r="X9" s="12" t="str">
        <f t="shared" si="30"/>
        <v>月</v>
      </c>
      <c r="Y9" s="12" t="str">
        <f t="shared" si="30"/>
        <v>火</v>
      </c>
      <c r="Z9" s="12" t="str">
        <f t="shared" si="30"/>
        <v>水</v>
      </c>
      <c r="AA9" s="12" t="str">
        <f t="shared" si="30"/>
        <v>木</v>
      </c>
      <c r="AB9" s="12" t="str">
        <f t="shared" si="30"/>
        <v>金</v>
      </c>
      <c r="AC9" s="12" t="str">
        <f t="shared" si="30"/>
        <v>土</v>
      </c>
      <c r="AD9" s="12" t="str">
        <f t="shared" si="30"/>
        <v>日</v>
      </c>
      <c r="AE9" s="12" t="str">
        <f t="shared" si="30"/>
        <v>月</v>
      </c>
      <c r="AF9" s="12" t="str">
        <f t="shared" si="30"/>
        <v>火</v>
      </c>
      <c r="AG9" s="12" t="str">
        <f t="shared" si="30"/>
        <v>水</v>
      </c>
      <c r="AH9" s="13" t="str">
        <f t="shared" si="30"/>
        <v>木</v>
      </c>
      <c r="AK9" s="73">
        <f>SUM(AK11:AK58)</f>
        <v>550674</v>
      </c>
      <c r="AL9" s="73">
        <f t="shared" ref="AL9:AM9" si="32">SUM(AL11:AL58)</f>
        <v>625893</v>
      </c>
      <c r="AM9" s="73">
        <f t="shared" si="32"/>
        <v>0</v>
      </c>
      <c r="AN9" s="78">
        <f>SUM(AK9:AM9)</f>
        <v>1176567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平日</v>
      </c>
      <c r="E10" s="18" t="str" cm="1">
        <f t="array" ref="E10">_xlfn.IFS(E9="日","日祝日",TRUE,"平日")</f>
        <v>平日</v>
      </c>
      <c r="F10" s="18" t="str" cm="1">
        <f t="array" ref="F10">_xlfn.IFS(F9="日","日祝日",TRUE,"平日")</f>
        <v>平日</v>
      </c>
      <c r="G10" s="18" t="str" cm="1">
        <f t="array" ref="G10">_xlfn.IFS(G9="日","日祝日",TRUE,"平日")</f>
        <v>平日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日祝日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平日</v>
      </c>
      <c r="L10" s="50" t="s">
        <v>69</v>
      </c>
      <c r="M10" s="18" t="str" cm="1">
        <f t="array" ref="M10">_xlfn.IFS(M9="日","日祝日",TRUE,"平日")</f>
        <v>平日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日祝日</v>
      </c>
      <c r="Q10" s="50" t="s">
        <v>10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平日</v>
      </c>
      <c r="T10" s="18" t="str" cm="1">
        <f t="array" ref="T10">_xlfn.IFS(T9="日","日祝日",TRUE,"平日")</f>
        <v>平日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平日</v>
      </c>
      <c r="W10" s="18" t="str" cm="1">
        <f t="array" ref="W10">_xlfn.IFS(W9="日","日祝日",TRUE,"平日")</f>
        <v>日祝日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tr" cm="1">
        <f t="array" ref="Z10">_xlfn.IFS(Z9="日","日祝日",TRUE,"平日")</f>
        <v>平日</v>
      </c>
      <c r="AA10" s="18" t="str" cm="1">
        <f t="array" ref="AA10">_xlfn.IFS(AA9="日","日祝日",TRUE,"平日")</f>
        <v>平日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日祝日</v>
      </c>
      <c r="AE10" s="18" t="str" cm="1">
        <f t="array" ref="AE10">_xlfn.IFS(AE9="日","日祝日",TRUE,"平日")</f>
        <v>平日</v>
      </c>
      <c r="AF10" s="18" t="str" cm="1">
        <f t="array" ref="AF10">_xlfn.IFS(AF9="日","日祝日",TRUE,"平日")</f>
        <v>平日</v>
      </c>
      <c r="AG10" s="18" t="str" cm="1">
        <f t="array" ref="AG10">_xlfn.IFS(AG9="日","日祝日",TRUE,"平日")</f>
        <v>平日</v>
      </c>
      <c r="AH10" s="18" t="str" cm="1">
        <f t="array" ref="AH10">_xlfn.IFS(AH9="日","日祝日",TRUE,"平日")</f>
        <v>平日</v>
      </c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0</v>
      </c>
      <c r="E11" s="24">
        <v>0</v>
      </c>
      <c r="F11" s="24">
        <v>0</v>
      </c>
      <c r="G11" s="24">
        <v>1480</v>
      </c>
      <c r="H11" s="24">
        <v>1423</v>
      </c>
      <c r="I11" s="24">
        <v>1467</v>
      </c>
      <c r="J11" s="24">
        <v>1396</v>
      </c>
      <c r="K11" s="24">
        <v>1424</v>
      </c>
      <c r="L11" s="24">
        <v>1429</v>
      </c>
      <c r="M11" s="24">
        <v>1327</v>
      </c>
      <c r="N11" s="24">
        <v>1385</v>
      </c>
      <c r="O11" s="24">
        <v>749</v>
      </c>
      <c r="P11" s="24">
        <v>354</v>
      </c>
      <c r="Q11" s="24">
        <v>389</v>
      </c>
      <c r="R11" s="24">
        <v>380</v>
      </c>
      <c r="S11" s="24">
        <v>383</v>
      </c>
      <c r="T11" s="24">
        <v>412</v>
      </c>
      <c r="U11" s="24">
        <v>0</v>
      </c>
      <c r="V11" s="24">
        <v>0</v>
      </c>
      <c r="W11" s="24">
        <v>292</v>
      </c>
      <c r="X11" s="24">
        <v>1374</v>
      </c>
      <c r="Y11" s="24">
        <v>1336</v>
      </c>
      <c r="Z11" s="24">
        <v>1456</v>
      </c>
      <c r="AA11" s="24">
        <v>1391</v>
      </c>
      <c r="AB11" s="24">
        <v>1495</v>
      </c>
      <c r="AC11" s="24">
        <v>1387</v>
      </c>
      <c r="AD11" s="24">
        <v>926</v>
      </c>
      <c r="AE11" s="24">
        <v>270</v>
      </c>
      <c r="AF11" s="24">
        <v>394</v>
      </c>
      <c r="AG11" s="24">
        <v>324</v>
      </c>
      <c r="AH11" s="25">
        <v>399</v>
      </c>
      <c r="AI11" s="48">
        <f>SUMIF($D$10:$AH$10,"=平日",D11:AH11)</f>
        <v>20185</v>
      </c>
      <c r="AJ11" s="75">
        <f>SUMIF($D$10:$AH$10,"日祝日",D11:AH11)</f>
        <v>4857</v>
      </c>
      <c r="AL11" s="48">
        <f>SUM(D11:AH11)</f>
        <v>25042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0</v>
      </c>
      <c r="E12" s="30">
        <v>0</v>
      </c>
      <c r="F12" s="30">
        <v>0</v>
      </c>
      <c r="G12" s="30">
        <v>1520</v>
      </c>
      <c r="H12" s="30">
        <v>1425</v>
      </c>
      <c r="I12" s="30">
        <v>1427</v>
      </c>
      <c r="J12" s="30">
        <v>1448</v>
      </c>
      <c r="K12" s="30">
        <v>1397</v>
      </c>
      <c r="L12" s="30">
        <v>1447</v>
      </c>
      <c r="M12" s="30">
        <v>1403</v>
      </c>
      <c r="N12" s="30">
        <v>1306</v>
      </c>
      <c r="O12" s="30">
        <v>655</v>
      </c>
      <c r="P12" s="30">
        <v>348</v>
      </c>
      <c r="Q12" s="30">
        <v>331</v>
      </c>
      <c r="R12" s="30">
        <v>363</v>
      </c>
      <c r="S12" s="30">
        <v>362</v>
      </c>
      <c r="T12" s="30">
        <v>412</v>
      </c>
      <c r="U12" s="30">
        <v>0</v>
      </c>
      <c r="V12" s="30">
        <v>0</v>
      </c>
      <c r="W12" s="30">
        <v>345</v>
      </c>
      <c r="X12" s="30">
        <v>1500</v>
      </c>
      <c r="Y12" s="30">
        <v>1313</v>
      </c>
      <c r="Z12" s="30">
        <v>1401</v>
      </c>
      <c r="AA12" s="30">
        <v>1484</v>
      </c>
      <c r="AB12" s="30">
        <v>1349</v>
      </c>
      <c r="AC12" s="30">
        <v>1315</v>
      </c>
      <c r="AD12" s="30">
        <v>843</v>
      </c>
      <c r="AE12" s="30">
        <v>349</v>
      </c>
      <c r="AF12" s="30">
        <v>342</v>
      </c>
      <c r="AG12" s="30">
        <v>281</v>
      </c>
      <c r="AH12" s="31">
        <v>363</v>
      </c>
      <c r="AI12" s="48">
        <f t="shared" ref="AI12:AI58" si="33">SUMIF($D$10:$AH$10,"=平日",D12:AH12)</f>
        <v>19988</v>
      </c>
      <c r="AJ12" s="75">
        <f t="shared" ref="AJ12:AJ58" si="34">SUMIF($D$10:$AH$10,"日祝日",D12:AH12)</f>
        <v>4741</v>
      </c>
      <c r="AL12" s="48">
        <f t="shared" ref="AL12:AL26" si="35">SUM(D12:AH12)</f>
        <v>24729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0</v>
      </c>
      <c r="E13" s="30">
        <v>0</v>
      </c>
      <c r="F13" s="30">
        <v>0</v>
      </c>
      <c r="G13" s="30">
        <v>1468</v>
      </c>
      <c r="H13" s="30">
        <v>1457</v>
      </c>
      <c r="I13" s="30">
        <v>1498</v>
      </c>
      <c r="J13" s="30">
        <v>1444</v>
      </c>
      <c r="K13" s="30">
        <v>1424</v>
      </c>
      <c r="L13" s="30">
        <v>1478</v>
      </c>
      <c r="M13" s="30">
        <v>1398</v>
      </c>
      <c r="N13" s="30">
        <v>1318</v>
      </c>
      <c r="O13" s="30">
        <v>689</v>
      </c>
      <c r="P13" s="30">
        <v>304</v>
      </c>
      <c r="Q13" s="30">
        <v>349</v>
      </c>
      <c r="R13" s="30">
        <v>368</v>
      </c>
      <c r="S13" s="30">
        <v>345</v>
      </c>
      <c r="T13" s="30">
        <v>451</v>
      </c>
      <c r="U13" s="30">
        <v>0</v>
      </c>
      <c r="V13" s="30">
        <v>0</v>
      </c>
      <c r="W13" s="30">
        <v>299</v>
      </c>
      <c r="X13" s="30">
        <v>1502</v>
      </c>
      <c r="Y13" s="30">
        <v>1326</v>
      </c>
      <c r="Z13" s="30">
        <v>1422</v>
      </c>
      <c r="AA13" s="30">
        <v>1417</v>
      </c>
      <c r="AB13" s="30">
        <v>1285</v>
      </c>
      <c r="AC13" s="30">
        <v>1342</v>
      </c>
      <c r="AD13" s="30">
        <v>813</v>
      </c>
      <c r="AE13" s="30">
        <v>374</v>
      </c>
      <c r="AF13" s="30">
        <v>380</v>
      </c>
      <c r="AG13" s="30">
        <v>306</v>
      </c>
      <c r="AH13" s="31">
        <v>340</v>
      </c>
      <c r="AI13" s="48">
        <f t="shared" si="33"/>
        <v>20056</v>
      </c>
      <c r="AJ13" s="75">
        <f t="shared" si="34"/>
        <v>4741</v>
      </c>
      <c r="AL13" s="48">
        <f t="shared" si="35"/>
        <v>24797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0</v>
      </c>
      <c r="E14" s="30">
        <v>0</v>
      </c>
      <c r="F14" s="30">
        <v>0</v>
      </c>
      <c r="G14" s="30">
        <v>1472</v>
      </c>
      <c r="H14" s="30">
        <v>1418</v>
      </c>
      <c r="I14" s="30">
        <v>1377</v>
      </c>
      <c r="J14" s="30">
        <v>1530</v>
      </c>
      <c r="K14" s="30">
        <v>1428</v>
      </c>
      <c r="L14" s="30">
        <v>1474</v>
      </c>
      <c r="M14" s="30">
        <v>1341</v>
      </c>
      <c r="N14" s="30">
        <v>1387</v>
      </c>
      <c r="O14" s="30">
        <v>650</v>
      </c>
      <c r="P14" s="30">
        <v>266</v>
      </c>
      <c r="Q14" s="30">
        <v>340</v>
      </c>
      <c r="R14" s="30">
        <v>373</v>
      </c>
      <c r="S14" s="30">
        <v>352</v>
      </c>
      <c r="T14" s="30">
        <v>435</v>
      </c>
      <c r="U14" s="30">
        <v>0</v>
      </c>
      <c r="V14" s="30">
        <v>0</v>
      </c>
      <c r="W14" s="30">
        <v>316</v>
      </c>
      <c r="X14" s="30">
        <v>1542</v>
      </c>
      <c r="Y14" s="30">
        <v>1433</v>
      </c>
      <c r="Z14" s="30">
        <v>1392</v>
      </c>
      <c r="AA14" s="30">
        <v>1465</v>
      </c>
      <c r="AB14" s="30">
        <v>1377</v>
      </c>
      <c r="AC14" s="30">
        <v>1377</v>
      </c>
      <c r="AD14" s="30">
        <v>788</v>
      </c>
      <c r="AE14" s="30">
        <v>314</v>
      </c>
      <c r="AF14" s="30">
        <v>384</v>
      </c>
      <c r="AG14" s="30">
        <v>316</v>
      </c>
      <c r="AH14" s="31">
        <v>356</v>
      </c>
      <c r="AI14" s="48">
        <f t="shared" si="33"/>
        <v>20342</v>
      </c>
      <c r="AJ14" s="75">
        <f t="shared" si="34"/>
        <v>4561</v>
      </c>
      <c r="AL14" s="48">
        <f t="shared" si="35"/>
        <v>24903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0</v>
      </c>
      <c r="E15" s="30">
        <v>0</v>
      </c>
      <c r="F15" s="30">
        <v>0</v>
      </c>
      <c r="G15" s="30">
        <v>1401</v>
      </c>
      <c r="H15" s="30">
        <v>1356</v>
      </c>
      <c r="I15" s="30">
        <v>1395</v>
      </c>
      <c r="J15" s="30">
        <v>1398</v>
      </c>
      <c r="K15" s="30">
        <v>1268</v>
      </c>
      <c r="L15" s="30">
        <v>1499</v>
      </c>
      <c r="M15" s="30">
        <v>1347</v>
      </c>
      <c r="N15" s="30">
        <v>1447</v>
      </c>
      <c r="O15" s="30">
        <v>660</v>
      </c>
      <c r="P15" s="30">
        <v>339</v>
      </c>
      <c r="Q15" s="30">
        <v>307</v>
      </c>
      <c r="R15" s="30">
        <v>353</v>
      </c>
      <c r="S15" s="30">
        <v>351</v>
      </c>
      <c r="T15" s="30">
        <v>426</v>
      </c>
      <c r="U15" s="30">
        <v>0</v>
      </c>
      <c r="V15" s="30">
        <v>0</v>
      </c>
      <c r="W15" s="30">
        <v>349</v>
      </c>
      <c r="X15" s="30">
        <v>1444</v>
      </c>
      <c r="Y15" s="30">
        <v>1424</v>
      </c>
      <c r="Z15" s="30">
        <v>1346</v>
      </c>
      <c r="AA15" s="30">
        <v>1402</v>
      </c>
      <c r="AB15" s="30">
        <v>1389</v>
      </c>
      <c r="AC15" s="30">
        <v>1252</v>
      </c>
      <c r="AD15" s="30">
        <v>792</v>
      </c>
      <c r="AE15" s="30">
        <v>256</v>
      </c>
      <c r="AF15" s="30">
        <v>371</v>
      </c>
      <c r="AG15" s="30">
        <v>302</v>
      </c>
      <c r="AH15" s="31">
        <v>314</v>
      </c>
      <c r="AI15" s="48">
        <f t="shared" si="33"/>
        <v>19507</v>
      </c>
      <c r="AJ15" s="75">
        <f t="shared" si="34"/>
        <v>4681</v>
      </c>
      <c r="AL15" s="48">
        <f t="shared" si="35"/>
        <v>24188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0</v>
      </c>
      <c r="E16" s="30">
        <v>0</v>
      </c>
      <c r="F16" s="30">
        <v>0</v>
      </c>
      <c r="G16" s="30">
        <v>1471</v>
      </c>
      <c r="H16" s="30">
        <v>1456</v>
      </c>
      <c r="I16" s="30">
        <v>1352</v>
      </c>
      <c r="J16" s="30">
        <v>1404</v>
      </c>
      <c r="K16" s="30">
        <v>1390</v>
      </c>
      <c r="L16" s="30">
        <v>1472</v>
      </c>
      <c r="M16" s="30">
        <v>1308</v>
      </c>
      <c r="N16" s="30">
        <v>1438</v>
      </c>
      <c r="O16" s="30">
        <v>652</v>
      </c>
      <c r="P16" s="30">
        <v>286</v>
      </c>
      <c r="Q16" s="30">
        <v>327</v>
      </c>
      <c r="R16" s="30">
        <v>430</v>
      </c>
      <c r="S16" s="30">
        <v>417</v>
      </c>
      <c r="T16" s="30">
        <v>316</v>
      </c>
      <c r="U16" s="30">
        <v>0</v>
      </c>
      <c r="V16" s="30">
        <v>0</v>
      </c>
      <c r="W16" s="30">
        <v>377</v>
      </c>
      <c r="X16" s="30">
        <v>1458</v>
      </c>
      <c r="Y16" s="30">
        <v>1340</v>
      </c>
      <c r="Z16" s="30">
        <v>1384</v>
      </c>
      <c r="AA16" s="30">
        <v>1414</v>
      </c>
      <c r="AB16" s="30">
        <v>1378</v>
      </c>
      <c r="AC16" s="30">
        <v>1250</v>
      </c>
      <c r="AD16" s="30">
        <v>789</v>
      </c>
      <c r="AE16" s="30">
        <v>303</v>
      </c>
      <c r="AF16" s="30">
        <v>392</v>
      </c>
      <c r="AG16" s="30">
        <v>326</v>
      </c>
      <c r="AH16" s="31">
        <v>360</v>
      </c>
      <c r="AI16" s="48">
        <f t="shared" si="33"/>
        <v>19887</v>
      </c>
      <c r="AJ16" s="75">
        <f t="shared" si="34"/>
        <v>4603</v>
      </c>
      <c r="AL16" s="48">
        <f t="shared" si="35"/>
        <v>24490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0</v>
      </c>
      <c r="E17" s="30">
        <v>0</v>
      </c>
      <c r="F17" s="30">
        <v>0</v>
      </c>
      <c r="G17" s="30">
        <v>1386</v>
      </c>
      <c r="H17" s="30">
        <v>1349</v>
      </c>
      <c r="I17" s="30">
        <v>1236</v>
      </c>
      <c r="J17" s="30">
        <v>1521</v>
      </c>
      <c r="K17" s="30">
        <v>1280</v>
      </c>
      <c r="L17" s="30">
        <v>1461</v>
      </c>
      <c r="M17" s="30">
        <v>1336</v>
      </c>
      <c r="N17" s="30">
        <v>1316</v>
      </c>
      <c r="O17" s="30">
        <v>672</v>
      </c>
      <c r="P17" s="30">
        <v>396</v>
      </c>
      <c r="Q17" s="30">
        <v>295</v>
      </c>
      <c r="R17" s="30">
        <v>404</v>
      </c>
      <c r="S17" s="30">
        <v>412</v>
      </c>
      <c r="T17" s="30">
        <v>356</v>
      </c>
      <c r="U17" s="30">
        <v>0</v>
      </c>
      <c r="V17" s="30">
        <v>0</v>
      </c>
      <c r="W17" s="30">
        <v>421</v>
      </c>
      <c r="X17" s="30">
        <v>1256</v>
      </c>
      <c r="Y17" s="30">
        <v>1230</v>
      </c>
      <c r="Z17" s="30">
        <v>1252</v>
      </c>
      <c r="AA17" s="30">
        <v>1309</v>
      </c>
      <c r="AB17" s="30">
        <v>1364</v>
      </c>
      <c r="AC17" s="30">
        <v>996</v>
      </c>
      <c r="AD17" s="30">
        <v>643</v>
      </c>
      <c r="AE17" s="30">
        <v>201</v>
      </c>
      <c r="AF17" s="30">
        <v>285</v>
      </c>
      <c r="AG17" s="30">
        <v>303</v>
      </c>
      <c r="AH17" s="31">
        <v>252</v>
      </c>
      <c r="AI17" s="48">
        <f t="shared" si="33"/>
        <v>18480</v>
      </c>
      <c r="AJ17" s="75">
        <f t="shared" si="34"/>
        <v>4452</v>
      </c>
      <c r="AL17" s="48">
        <f t="shared" si="35"/>
        <v>22932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0</v>
      </c>
      <c r="E18" s="30">
        <v>0</v>
      </c>
      <c r="F18" s="30">
        <v>0</v>
      </c>
      <c r="G18" s="30">
        <v>1293</v>
      </c>
      <c r="H18" s="30">
        <v>1313</v>
      </c>
      <c r="I18" s="30">
        <v>1266</v>
      </c>
      <c r="J18" s="30">
        <v>1511</v>
      </c>
      <c r="K18" s="30">
        <v>1300</v>
      </c>
      <c r="L18" s="30">
        <v>1447</v>
      </c>
      <c r="M18" s="30">
        <v>1379</v>
      </c>
      <c r="N18" s="30">
        <v>1313</v>
      </c>
      <c r="O18" s="30">
        <v>558</v>
      </c>
      <c r="P18" s="30">
        <v>369</v>
      </c>
      <c r="Q18" s="30">
        <v>417</v>
      </c>
      <c r="R18" s="30">
        <v>410</v>
      </c>
      <c r="S18" s="30">
        <v>398</v>
      </c>
      <c r="T18" s="30">
        <v>402</v>
      </c>
      <c r="U18" s="30">
        <v>0</v>
      </c>
      <c r="V18" s="30">
        <v>0</v>
      </c>
      <c r="W18" s="30">
        <v>388</v>
      </c>
      <c r="X18" s="30">
        <v>1320</v>
      </c>
      <c r="Y18" s="30">
        <v>1170</v>
      </c>
      <c r="Z18" s="30">
        <v>1240</v>
      </c>
      <c r="AA18" s="30">
        <v>1354</v>
      </c>
      <c r="AB18" s="30">
        <v>1187</v>
      </c>
      <c r="AC18" s="30">
        <v>983</v>
      </c>
      <c r="AD18" s="30">
        <v>550</v>
      </c>
      <c r="AE18" s="30">
        <v>168</v>
      </c>
      <c r="AF18" s="30">
        <v>221</v>
      </c>
      <c r="AG18" s="30">
        <v>260</v>
      </c>
      <c r="AH18" s="31">
        <v>216</v>
      </c>
      <c r="AI18" s="48">
        <f t="shared" si="33"/>
        <v>17996</v>
      </c>
      <c r="AJ18" s="75">
        <f t="shared" si="34"/>
        <v>4437</v>
      </c>
      <c r="AK18" s="48"/>
      <c r="AL18" s="48">
        <f t="shared" si="35"/>
        <v>22433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0</v>
      </c>
      <c r="E19" s="30">
        <v>0</v>
      </c>
      <c r="F19" s="30">
        <v>0</v>
      </c>
      <c r="G19" s="30">
        <v>1515</v>
      </c>
      <c r="H19" s="30">
        <v>1436</v>
      </c>
      <c r="I19" s="30">
        <v>1428</v>
      </c>
      <c r="J19" s="30">
        <v>1524</v>
      </c>
      <c r="K19" s="30">
        <v>1411</v>
      </c>
      <c r="L19" s="30">
        <v>1441</v>
      </c>
      <c r="M19" s="30">
        <v>1271</v>
      </c>
      <c r="N19" s="30">
        <v>1307</v>
      </c>
      <c r="O19" s="30">
        <v>490</v>
      </c>
      <c r="P19" s="30">
        <v>323</v>
      </c>
      <c r="Q19" s="30">
        <v>298</v>
      </c>
      <c r="R19" s="30">
        <v>355</v>
      </c>
      <c r="S19" s="30">
        <v>415</v>
      </c>
      <c r="T19" s="30">
        <v>349</v>
      </c>
      <c r="U19" s="30">
        <v>0</v>
      </c>
      <c r="V19" s="30">
        <v>0</v>
      </c>
      <c r="W19" s="30">
        <v>355</v>
      </c>
      <c r="X19" s="30">
        <v>1526</v>
      </c>
      <c r="Y19" s="30">
        <v>1406</v>
      </c>
      <c r="Z19" s="30">
        <v>1429</v>
      </c>
      <c r="AA19" s="30">
        <v>1482</v>
      </c>
      <c r="AB19" s="30">
        <v>1286</v>
      </c>
      <c r="AC19" s="30">
        <v>1196</v>
      </c>
      <c r="AD19" s="30">
        <v>617</v>
      </c>
      <c r="AE19" s="30">
        <v>374</v>
      </c>
      <c r="AF19" s="30">
        <v>393</v>
      </c>
      <c r="AG19" s="30">
        <v>368</v>
      </c>
      <c r="AH19" s="31">
        <v>341</v>
      </c>
      <c r="AI19" s="48">
        <f t="shared" si="33"/>
        <v>19874</v>
      </c>
      <c r="AJ19" s="75">
        <f t="shared" si="34"/>
        <v>4462</v>
      </c>
      <c r="AK19" s="48"/>
      <c r="AL19" s="48">
        <f t="shared" si="35"/>
        <v>24336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0</v>
      </c>
      <c r="E20" s="30">
        <v>0</v>
      </c>
      <c r="F20" s="30">
        <v>0</v>
      </c>
      <c r="G20" s="30">
        <v>1528</v>
      </c>
      <c r="H20" s="30">
        <v>1468</v>
      </c>
      <c r="I20" s="30">
        <v>1426</v>
      </c>
      <c r="J20" s="30">
        <v>1514</v>
      </c>
      <c r="K20" s="30">
        <v>1404</v>
      </c>
      <c r="L20" s="30">
        <v>1464</v>
      </c>
      <c r="M20" s="30">
        <v>1326</v>
      </c>
      <c r="N20" s="30">
        <v>1247</v>
      </c>
      <c r="O20" s="30">
        <v>430</v>
      </c>
      <c r="P20" s="30">
        <v>440</v>
      </c>
      <c r="Q20" s="30">
        <v>303</v>
      </c>
      <c r="R20" s="30">
        <v>330</v>
      </c>
      <c r="S20" s="30">
        <v>427</v>
      </c>
      <c r="T20" s="30">
        <v>338</v>
      </c>
      <c r="U20" s="30">
        <v>0</v>
      </c>
      <c r="V20" s="30">
        <v>0</v>
      </c>
      <c r="W20" s="30">
        <v>284</v>
      </c>
      <c r="X20" s="30">
        <v>1387</v>
      </c>
      <c r="Y20" s="30">
        <v>1316</v>
      </c>
      <c r="Z20" s="30">
        <v>1434</v>
      </c>
      <c r="AA20" s="30">
        <v>1374</v>
      </c>
      <c r="AB20" s="30">
        <v>1183</v>
      </c>
      <c r="AC20" s="30">
        <v>1214</v>
      </c>
      <c r="AD20" s="30">
        <v>399</v>
      </c>
      <c r="AE20" s="30">
        <v>464</v>
      </c>
      <c r="AF20" s="30">
        <v>372</v>
      </c>
      <c r="AG20" s="30">
        <v>306</v>
      </c>
      <c r="AH20" s="31">
        <v>394</v>
      </c>
      <c r="AI20" s="48">
        <f t="shared" si="33"/>
        <v>19456</v>
      </c>
      <c r="AJ20" s="75">
        <f t="shared" si="34"/>
        <v>4316</v>
      </c>
      <c r="AK20" s="48"/>
      <c r="AL20" s="48">
        <f t="shared" si="35"/>
        <v>23772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0</v>
      </c>
      <c r="E21" s="30">
        <v>0</v>
      </c>
      <c r="F21" s="30">
        <v>0</v>
      </c>
      <c r="G21" s="30">
        <v>1510</v>
      </c>
      <c r="H21" s="30">
        <v>1449</v>
      </c>
      <c r="I21" s="30">
        <v>1484</v>
      </c>
      <c r="J21" s="30">
        <v>1541</v>
      </c>
      <c r="K21" s="30">
        <v>1374</v>
      </c>
      <c r="L21" s="30">
        <v>1446</v>
      </c>
      <c r="M21" s="30">
        <v>1227</v>
      </c>
      <c r="N21" s="30">
        <v>1259</v>
      </c>
      <c r="O21" s="30">
        <v>297</v>
      </c>
      <c r="P21" s="30">
        <v>387</v>
      </c>
      <c r="Q21" s="30">
        <v>377</v>
      </c>
      <c r="R21" s="30">
        <v>350</v>
      </c>
      <c r="S21" s="30">
        <v>411</v>
      </c>
      <c r="T21" s="30">
        <v>394</v>
      </c>
      <c r="U21" s="30">
        <v>0</v>
      </c>
      <c r="V21" s="30">
        <v>0</v>
      </c>
      <c r="W21" s="30">
        <v>263</v>
      </c>
      <c r="X21" s="30">
        <v>1443</v>
      </c>
      <c r="Y21" s="30">
        <v>1286</v>
      </c>
      <c r="Z21" s="30">
        <v>1439</v>
      </c>
      <c r="AA21" s="30">
        <v>1428</v>
      </c>
      <c r="AB21" s="30">
        <v>1236</v>
      </c>
      <c r="AC21" s="30">
        <v>1257</v>
      </c>
      <c r="AD21" s="30">
        <v>238</v>
      </c>
      <c r="AE21" s="30">
        <v>426</v>
      </c>
      <c r="AF21" s="30">
        <v>328</v>
      </c>
      <c r="AG21" s="30">
        <v>323</v>
      </c>
      <c r="AH21" s="31">
        <v>342</v>
      </c>
      <c r="AI21" s="48">
        <f t="shared" si="33"/>
        <v>19320</v>
      </c>
      <c r="AJ21" s="75">
        <f t="shared" si="34"/>
        <v>4195</v>
      </c>
      <c r="AK21" s="48"/>
      <c r="AL21" s="48">
        <f t="shared" si="35"/>
        <v>23515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0</v>
      </c>
      <c r="E22" s="30">
        <v>0</v>
      </c>
      <c r="F22" s="30">
        <v>0</v>
      </c>
      <c r="G22" s="30">
        <v>1520</v>
      </c>
      <c r="H22" s="30">
        <v>1449</v>
      </c>
      <c r="I22" s="30">
        <v>1456</v>
      </c>
      <c r="J22" s="30">
        <v>1479</v>
      </c>
      <c r="K22" s="30">
        <v>1427</v>
      </c>
      <c r="L22" s="30">
        <v>1448</v>
      </c>
      <c r="M22" s="30">
        <v>1331</v>
      </c>
      <c r="N22" s="30">
        <v>1387</v>
      </c>
      <c r="O22" s="30">
        <v>165</v>
      </c>
      <c r="P22" s="30">
        <v>378</v>
      </c>
      <c r="Q22" s="30">
        <v>390</v>
      </c>
      <c r="R22" s="30">
        <v>386</v>
      </c>
      <c r="S22" s="30">
        <v>389</v>
      </c>
      <c r="T22" s="30">
        <v>411</v>
      </c>
      <c r="U22" s="30">
        <v>0</v>
      </c>
      <c r="V22" s="30">
        <v>0</v>
      </c>
      <c r="W22" s="30">
        <v>337</v>
      </c>
      <c r="X22" s="30">
        <v>1373</v>
      </c>
      <c r="Y22" s="30">
        <v>1344</v>
      </c>
      <c r="Z22" s="30">
        <v>1447</v>
      </c>
      <c r="AA22" s="30">
        <v>1439</v>
      </c>
      <c r="AB22" s="30">
        <v>1365</v>
      </c>
      <c r="AC22" s="30">
        <v>1285</v>
      </c>
      <c r="AD22" s="30">
        <v>161</v>
      </c>
      <c r="AE22" s="30">
        <v>445</v>
      </c>
      <c r="AF22" s="30">
        <v>332</v>
      </c>
      <c r="AG22" s="30">
        <v>364</v>
      </c>
      <c r="AH22" s="31">
        <v>395</v>
      </c>
      <c r="AI22" s="48">
        <f t="shared" si="33"/>
        <v>19733</v>
      </c>
      <c r="AJ22" s="75">
        <f t="shared" si="34"/>
        <v>4170</v>
      </c>
      <c r="AK22" s="48"/>
      <c r="AL22" s="48">
        <f t="shared" si="35"/>
        <v>23903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0</v>
      </c>
      <c r="E23" s="30">
        <v>0</v>
      </c>
      <c r="F23" s="30">
        <v>0</v>
      </c>
      <c r="G23" s="30">
        <v>1522</v>
      </c>
      <c r="H23" s="30">
        <v>1473</v>
      </c>
      <c r="I23" s="30">
        <v>1443</v>
      </c>
      <c r="J23" s="30">
        <v>1464</v>
      </c>
      <c r="K23" s="30">
        <v>1419</v>
      </c>
      <c r="L23" s="30">
        <v>1415</v>
      </c>
      <c r="M23" s="30">
        <v>1397</v>
      </c>
      <c r="N23" s="30">
        <v>1416</v>
      </c>
      <c r="O23" s="30">
        <v>156</v>
      </c>
      <c r="P23" s="30">
        <v>363</v>
      </c>
      <c r="Q23" s="30">
        <v>313</v>
      </c>
      <c r="R23" s="30">
        <v>389</v>
      </c>
      <c r="S23" s="30">
        <v>406</v>
      </c>
      <c r="T23" s="30">
        <v>378</v>
      </c>
      <c r="U23" s="30">
        <v>0</v>
      </c>
      <c r="V23" s="30">
        <v>0</v>
      </c>
      <c r="W23" s="30">
        <v>302</v>
      </c>
      <c r="X23" s="30">
        <v>1425</v>
      </c>
      <c r="Y23" s="30">
        <v>1298</v>
      </c>
      <c r="Z23" s="30">
        <v>1407</v>
      </c>
      <c r="AA23" s="30">
        <v>1461</v>
      </c>
      <c r="AB23" s="30">
        <v>1326</v>
      </c>
      <c r="AC23" s="30">
        <v>1315</v>
      </c>
      <c r="AD23" s="30">
        <v>156</v>
      </c>
      <c r="AE23" s="30">
        <v>411</v>
      </c>
      <c r="AF23" s="30">
        <v>280</v>
      </c>
      <c r="AG23" s="30">
        <v>348</v>
      </c>
      <c r="AH23" s="31">
        <v>357</v>
      </c>
      <c r="AI23" s="48">
        <f t="shared" si="33"/>
        <v>19648</v>
      </c>
      <c r="AJ23" s="75">
        <f t="shared" si="34"/>
        <v>3992</v>
      </c>
      <c r="AK23" s="48"/>
      <c r="AL23" s="48">
        <f t="shared" si="35"/>
        <v>23640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0</v>
      </c>
      <c r="E24" s="30">
        <v>0</v>
      </c>
      <c r="F24" s="30">
        <v>0</v>
      </c>
      <c r="G24" s="30">
        <v>1549</v>
      </c>
      <c r="H24" s="30">
        <v>1418</v>
      </c>
      <c r="I24" s="30">
        <v>1413</v>
      </c>
      <c r="J24" s="30">
        <v>1440</v>
      </c>
      <c r="K24" s="30">
        <v>1419</v>
      </c>
      <c r="L24" s="30">
        <v>1427</v>
      </c>
      <c r="M24" s="30">
        <v>1451</v>
      </c>
      <c r="N24" s="30">
        <v>1448</v>
      </c>
      <c r="O24" s="30">
        <v>244</v>
      </c>
      <c r="P24" s="30">
        <v>347</v>
      </c>
      <c r="Q24" s="30">
        <v>324</v>
      </c>
      <c r="R24" s="30">
        <v>382</v>
      </c>
      <c r="S24" s="30">
        <v>398</v>
      </c>
      <c r="T24" s="30">
        <v>348</v>
      </c>
      <c r="U24" s="30">
        <v>0</v>
      </c>
      <c r="V24" s="30">
        <v>0</v>
      </c>
      <c r="W24" s="30">
        <v>267</v>
      </c>
      <c r="X24" s="30">
        <v>1510</v>
      </c>
      <c r="Y24" s="30">
        <v>1341</v>
      </c>
      <c r="Z24" s="30">
        <v>1438</v>
      </c>
      <c r="AA24" s="30">
        <v>1366</v>
      </c>
      <c r="AB24" s="30">
        <v>1280</v>
      </c>
      <c r="AC24" s="30">
        <v>1315</v>
      </c>
      <c r="AD24" s="30">
        <v>187</v>
      </c>
      <c r="AE24" s="30">
        <v>360</v>
      </c>
      <c r="AF24" s="30">
        <v>320</v>
      </c>
      <c r="AG24" s="30">
        <v>355</v>
      </c>
      <c r="AH24" s="31">
        <v>328</v>
      </c>
      <c r="AI24" s="48">
        <f t="shared" si="33"/>
        <v>19710</v>
      </c>
      <c r="AJ24" s="75">
        <f t="shared" si="34"/>
        <v>3965</v>
      </c>
      <c r="AK24" s="48"/>
      <c r="AL24" s="48">
        <f t="shared" si="35"/>
        <v>23675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0</v>
      </c>
      <c r="E25" s="30">
        <v>0</v>
      </c>
      <c r="F25" s="30">
        <v>0</v>
      </c>
      <c r="G25" s="30">
        <v>1510</v>
      </c>
      <c r="H25" s="30">
        <v>1412</v>
      </c>
      <c r="I25" s="30">
        <v>1516</v>
      </c>
      <c r="J25" s="30">
        <v>1418</v>
      </c>
      <c r="K25" s="30">
        <v>1475</v>
      </c>
      <c r="L25" s="30">
        <v>1470</v>
      </c>
      <c r="M25" s="30">
        <v>1434</v>
      </c>
      <c r="N25" s="30">
        <v>1452</v>
      </c>
      <c r="O25" s="30">
        <v>219</v>
      </c>
      <c r="P25" s="30">
        <v>363</v>
      </c>
      <c r="Q25" s="30">
        <v>321</v>
      </c>
      <c r="R25" s="30">
        <v>376</v>
      </c>
      <c r="S25" s="30">
        <v>339</v>
      </c>
      <c r="T25" s="30">
        <v>371</v>
      </c>
      <c r="U25" s="30">
        <v>0</v>
      </c>
      <c r="V25" s="30">
        <v>0</v>
      </c>
      <c r="W25" s="30">
        <v>351</v>
      </c>
      <c r="X25" s="30">
        <v>1470</v>
      </c>
      <c r="Y25" s="30">
        <v>1373</v>
      </c>
      <c r="Z25" s="30">
        <v>1420</v>
      </c>
      <c r="AA25" s="30">
        <v>1257</v>
      </c>
      <c r="AB25" s="30">
        <v>1315</v>
      </c>
      <c r="AC25" s="30">
        <v>1300</v>
      </c>
      <c r="AD25" s="30">
        <v>258</v>
      </c>
      <c r="AE25" s="30">
        <v>300</v>
      </c>
      <c r="AF25" s="30">
        <v>380</v>
      </c>
      <c r="AG25" s="30">
        <v>366</v>
      </c>
      <c r="AH25" s="31">
        <v>309</v>
      </c>
      <c r="AI25" s="48">
        <f t="shared" si="33"/>
        <v>19496</v>
      </c>
      <c r="AJ25" s="75">
        <f t="shared" si="34"/>
        <v>4279</v>
      </c>
      <c r="AK25" s="48"/>
      <c r="AL25" s="48">
        <f t="shared" si="35"/>
        <v>23775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0</v>
      </c>
      <c r="E26" s="30">
        <v>0</v>
      </c>
      <c r="F26" s="30">
        <v>0</v>
      </c>
      <c r="G26" s="30">
        <v>1508</v>
      </c>
      <c r="H26" s="30">
        <v>1472</v>
      </c>
      <c r="I26" s="30">
        <v>1548</v>
      </c>
      <c r="J26" s="30">
        <v>1453</v>
      </c>
      <c r="K26" s="30">
        <v>1454</v>
      </c>
      <c r="L26" s="30">
        <v>1320</v>
      </c>
      <c r="M26" s="30">
        <v>1419</v>
      </c>
      <c r="N26" s="30">
        <v>1423</v>
      </c>
      <c r="O26" s="30">
        <v>226</v>
      </c>
      <c r="P26" s="30">
        <v>367</v>
      </c>
      <c r="Q26" s="30">
        <v>346</v>
      </c>
      <c r="R26" s="30">
        <v>377</v>
      </c>
      <c r="S26" s="30">
        <v>347</v>
      </c>
      <c r="T26" s="30">
        <v>366</v>
      </c>
      <c r="U26" s="30">
        <v>0</v>
      </c>
      <c r="V26" s="30">
        <v>0</v>
      </c>
      <c r="W26" s="30">
        <v>508</v>
      </c>
      <c r="X26" s="30">
        <v>1466</v>
      </c>
      <c r="Y26" s="30">
        <v>1311</v>
      </c>
      <c r="Z26" s="30">
        <v>1476</v>
      </c>
      <c r="AA26" s="30">
        <v>1252</v>
      </c>
      <c r="AB26" s="30">
        <v>1247</v>
      </c>
      <c r="AC26" s="30">
        <v>1366</v>
      </c>
      <c r="AD26" s="30">
        <v>279</v>
      </c>
      <c r="AE26" s="30">
        <v>371</v>
      </c>
      <c r="AF26" s="30">
        <v>380</v>
      </c>
      <c r="AG26" s="30">
        <v>383</v>
      </c>
      <c r="AH26" s="31">
        <v>338</v>
      </c>
      <c r="AI26" s="48">
        <f t="shared" si="33"/>
        <v>19635</v>
      </c>
      <c r="AJ26" s="75">
        <f t="shared" si="34"/>
        <v>4368</v>
      </c>
      <c r="AK26" s="48"/>
      <c r="AL26" s="48">
        <f t="shared" si="35"/>
        <v>24003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0</v>
      </c>
      <c r="E27" s="30">
        <v>0</v>
      </c>
      <c r="F27" s="30">
        <v>0</v>
      </c>
      <c r="G27" s="30">
        <v>1523</v>
      </c>
      <c r="H27" s="30">
        <v>1441</v>
      </c>
      <c r="I27" s="30">
        <v>1446</v>
      </c>
      <c r="J27" s="30">
        <v>1433</v>
      </c>
      <c r="K27" s="30">
        <v>1441</v>
      </c>
      <c r="L27" s="30">
        <v>1408</v>
      </c>
      <c r="M27" s="30">
        <v>1459</v>
      </c>
      <c r="N27" s="30">
        <v>1307</v>
      </c>
      <c r="O27" s="30">
        <v>318</v>
      </c>
      <c r="P27" s="30">
        <v>337</v>
      </c>
      <c r="Q27" s="30">
        <v>331</v>
      </c>
      <c r="R27" s="30">
        <v>366</v>
      </c>
      <c r="S27" s="30">
        <v>407</v>
      </c>
      <c r="T27" s="30">
        <v>376</v>
      </c>
      <c r="U27" s="30">
        <v>0</v>
      </c>
      <c r="V27" s="30">
        <v>0</v>
      </c>
      <c r="W27" s="30">
        <v>625</v>
      </c>
      <c r="X27" s="30">
        <v>1470</v>
      </c>
      <c r="Y27" s="30">
        <v>1318</v>
      </c>
      <c r="Z27" s="30">
        <v>1445</v>
      </c>
      <c r="AA27" s="30">
        <v>1323</v>
      </c>
      <c r="AB27" s="30">
        <v>1216</v>
      </c>
      <c r="AC27" s="30">
        <v>1297</v>
      </c>
      <c r="AD27" s="30">
        <v>292</v>
      </c>
      <c r="AE27" s="30">
        <v>411</v>
      </c>
      <c r="AF27" s="30">
        <v>343</v>
      </c>
      <c r="AG27" s="30">
        <v>395</v>
      </c>
      <c r="AH27" s="31">
        <v>361</v>
      </c>
      <c r="AI27" s="48">
        <f t="shared" si="33"/>
        <v>19650</v>
      </c>
      <c r="AJ27" s="75">
        <f t="shared" si="34"/>
        <v>4439</v>
      </c>
      <c r="AK27" s="48">
        <f t="shared" ref="AK27:AK53" si="36">SUM(D27:AH27)-AJ27</f>
        <v>19650</v>
      </c>
      <c r="AL27" s="75">
        <f>AJ27</f>
        <v>4439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0</v>
      </c>
      <c r="E28" s="30">
        <v>0</v>
      </c>
      <c r="F28" s="30">
        <v>0</v>
      </c>
      <c r="G28" s="30">
        <v>1508</v>
      </c>
      <c r="H28" s="30">
        <v>1400</v>
      </c>
      <c r="I28" s="30">
        <v>1360</v>
      </c>
      <c r="J28" s="30">
        <v>1493</v>
      </c>
      <c r="K28" s="30">
        <v>1314</v>
      </c>
      <c r="L28" s="30">
        <v>1346</v>
      </c>
      <c r="M28" s="30">
        <v>1351</v>
      </c>
      <c r="N28" s="30">
        <v>1324</v>
      </c>
      <c r="O28" s="30">
        <v>236</v>
      </c>
      <c r="P28" s="30">
        <v>366</v>
      </c>
      <c r="Q28" s="30">
        <v>370</v>
      </c>
      <c r="R28" s="30">
        <v>355</v>
      </c>
      <c r="S28" s="30">
        <v>386</v>
      </c>
      <c r="T28" s="30">
        <v>364</v>
      </c>
      <c r="U28" s="30">
        <v>0</v>
      </c>
      <c r="V28" s="30">
        <v>0</v>
      </c>
      <c r="W28" s="30">
        <v>665</v>
      </c>
      <c r="X28" s="30">
        <v>1507</v>
      </c>
      <c r="Y28" s="30">
        <v>1465</v>
      </c>
      <c r="Z28" s="30">
        <v>1460</v>
      </c>
      <c r="AA28" s="30">
        <v>1280</v>
      </c>
      <c r="AB28" s="30">
        <v>1340</v>
      </c>
      <c r="AC28" s="30">
        <v>1400</v>
      </c>
      <c r="AD28" s="30">
        <v>286</v>
      </c>
      <c r="AE28" s="30">
        <v>265</v>
      </c>
      <c r="AF28" s="30">
        <v>369</v>
      </c>
      <c r="AG28" s="30">
        <v>368</v>
      </c>
      <c r="AH28" s="31">
        <v>350</v>
      </c>
      <c r="AI28" s="48">
        <f t="shared" si="33"/>
        <v>19535</v>
      </c>
      <c r="AJ28" s="75">
        <f t="shared" si="34"/>
        <v>4393</v>
      </c>
      <c r="AK28" s="48">
        <f t="shared" si="36"/>
        <v>19535</v>
      </c>
      <c r="AL28" s="75">
        <f t="shared" ref="AL28:AL54" si="37">AJ28</f>
        <v>4393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0</v>
      </c>
      <c r="E29" s="30">
        <v>0</v>
      </c>
      <c r="F29" s="30">
        <v>0</v>
      </c>
      <c r="G29" s="30">
        <v>1398</v>
      </c>
      <c r="H29" s="30">
        <v>1217</v>
      </c>
      <c r="I29" s="30">
        <v>1392</v>
      </c>
      <c r="J29" s="30">
        <v>1436</v>
      </c>
      <c r="K29" s="30">
        <v>1418</v>
      </c>
      <c r="L29" s="30">
        <v>1313</v>
      </c>
      <c r="M29" s="30">
        <v>1382</v>
      </c>
      <c r="N29" s="30">
        <v>1565</v>
      </c>
      <c r="O29" s="30">
        <v>313</v>
      </c>
      <c r="P29" s="30">
        <v>413</v>
      </c>
      <c r="Q29" s="30">
        <v>408</v>
      </c>
      <c r="R29" s="30">
        <v>233</v>
      </c>
      <c r="S29" s="30">
        <v>236</v>
      </c>
      <c r="T29" s="30">
        <v>268</v>
      </c>
      <c r="U29" s="30">
        <v>0</v>
      </c>
      <c r="V29" s="30">
        <v>0</v>
      </c>
      <c r="W29" s="30">
        <v>532</v>
      </c>
      <c r="X29" s="30">
        <v>1415</v>
      </c>
      <c r="Y29" s="30">
        <v>1351</v>
      </c>
      <c r="Z29" s="30">
        <v>1363</v>
      </c>
      <c r="AA29" s="30">
        <v>1260</v>
      </c>
      <c r="AB29" s="30">
        <v>1186</v>
      </c>
      <c r="AC29" s="30">
        <v>1283</v>
      </c>
      <c r="AD29" s="30">
        <v>306</v>
      </c>
      <c r="AE29" s="30">
        <v>103</v>
      </c>
      <c r="AF29" s="30">
        <v>319</v>
      </c>
      <c r="AG29" s="30">
        <v>326</v>
      </c>
      <c r="AH29" s="31">
        <v>304</v>
      </c>
      <c r="AI29" s="48">
        <f t="shared" si="33"/>
        <v>18376</v>
      </c>
      <c r="AJ29" s="75">
        <f t="shared" si="34"/>
        <v>4364</v>
      </c>
      <c r="AK29" s="48">
        <f t="shared" si="36"/>
        <v>18376</v>
      </c>
      <c r="AL29" s="75">
        <f t="shared" si="37"/>
        <v>4364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0</v>
      </c>
      <c r="E30" s="30">
        <v>0</v>
      </c>
      <c r="F30" s="30">
        <v>0</v>
      </c>
      <c r="G30" s="30">
        <v>1412</v>
      </c>
      <c r="H30" s="30">
        <v>1201</v>
      </c>
      <c r="I30" s="30">
        <v>1328</v>
      </c>
      <c r="J30" s="30">
        <v>1417</v>
      </c>
      <c r="K30" s="30">
        <v>1389</v>
      </c>
      <c r="L30" s="30">
        <v>1423</v>
      </c>
      <c r="M30" s="30">
        <v>1540</v>
      </c>
      <c r="N30" s="30">
        <v>1540</v>
      </c>
      <c r="O30" s="30">
        <v>352</v>
      </c>
      <c r="P30" s="30">
        <v>388</v>
      </c>
      <c r="Q30" s="30">
        <v>441</v>
      </c>
      <c r="R30" s="30">
        <v>212</v>
      </c>
      <c r="S30" s="30">
        <v>183</v>
      </c>
      <c r="T30" s="30">
        <v>209</v>
      </c>
      <c r="U30" s="30">
        <v>0</v>
      </c>
      <c r="V30" s="30">
        <v>0</v>
      </c>
      <c r="W30" s="30">
        <v>608</v>
      </c>
      <c r="X30" s="30">
        <v>1193</v>
      </c>
      <c r="Y30" s="30">
        <v>1388</v>
      </c>
      <c r="Z30" s="30">
        <v>1348</v>
      </c>
      <c r="AA30" s="30">
        <v>1106</v>
      </c>
      <c r="AB30" s="30">
        <v>1164</v>
      </c>
      <c r="AC30" s="30">
        <v>1196</v>
      </c>
      <c r="AD30" s="30">
        <v>350</v>
      </c>
      <c r="AE30" s="30">
        <v>75</v>
      </c>
      <c r="AF30" s="30">
        <v>220</v>
      </c>
      <c r="AG30" s="30">
        <v>333</v>
      </c>
      <c r="AH30" s="31">
        <v>335</v>
      </c>
      <c r="AI30" s="48">
        <f t="shared" si="33"/>
        <v>17813</v>
      </c>
      <c r="AJ30" s="75">
        <f t="shared" si="34"/>
        <v>4538</v>
      </c>
      <c r="AK30" s="48">
        <f t="shared" si="36"/>
        <v>17813</v>
      </c>
      <c r="AL30" s="75">
        <f t="shared" si="37"/>
        <v>4538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0</v>
      </c>
      <c r="E31" s="30">
        <v>0</v>
      </c>
      <c r="F31" s="30">
        <v>0</v>
      </c>
      <c r="G31" s="30">
        <v>1461</v>
      </c>
      <c r="H31" s="30">
        <v>1390</v>
      </c>
      <c r="I31" s="30">
        <v>1391</v>
      </c>
      <c r="J31" s="30">
        <v>1328</v>
      </c>
      <c r="K31" s="30">
        <v>1434</v>
      </c>
      <c r="L31" s="30">
        <v>1491</v>
      </c>
      <c r="M31" s="30">
        <v>1393</v>
      </c>
      <c r="N31" s="30">
        <v>1475</v>
      </c>
      <c r="O31" s="30">
        <v>389</v>
      </c>
      <c r="P31" s="30">
        <v>356</v>
      </c>
      <c r="Q31" s="30">
        <v>397</v>
      </c>
      <c r="R31" s="30">
        <v>325</v>
      </c>
      <c r="S31" s="30">
        <v>345</v>
      </c>
      <c r="T31" s="30">
        <v>293</v>
      </c>
      <c r="U31" s="30">
        <v>0</v>
      </c>
      <c r="V31" s="30">
        <v>0</v>
      </c>
      <c r="W31" s="30">
        <v>712</v>
      </c>
      <c r="X31" s="30">
        <v>1386</v>
      </c>
      <c r="Y31" s="30">
        <v>1409</v>
      </c>
      <c r="Z31" s="30">
        <v>1389</v>
      </c>
      <c r="AA31" s="30">
        <v>1270</v>
      </c>
      <c r="AB31" s="30">
        <v>1243</v>
      </c>
      <c r="AC31" s="30">
        <v>1369</v>
      </c>
      <c r="AD31" s="30">
        <v>295</v>
      </c>
      <c r="AE31" s="30">
        <v>240</v>
      </c>
      <c r="AF31" s="30">
        <v>230</v>
      </c>
      <c r="AG31" s="30">
        <v>352</v>
      </c>
      <c r="AH31" s="31">
        <v>253</v>
      </c>
      <c r="AI31" s="48">
        <f t="shared" si="33"/>
        <v>18974</v>
      </c>
      <c r="AJ31" s="75">
        <f t="shared" si="34"/>
        <v>4642</v>
      </c>
      <c r="AK31" s="48">
        <f t="shared" si="36"/>
        <v>18974</v>
      </c>
      <c r="AL31" s="75">
        <f t="shared" si="37"/>
        <v>4642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0</v>
      </c>
      <c r="E32" s="30">
        <v>0</v>
      </c>
      <c r="F32" s="30">
        <v>0</v>
      </c>
      <c r="G32" s="30">
        <v>1359</v>
      </c>
      <c r="H32" s="30">
        <v>1382</v>
      </c>
      <c r="I32" s="30">
        <v>1343</v>
      </c>
      <c r="J32" s="30">
        <v>1324</v>
      </c>
      <c r="K32" s="30">
        <v>1428</v>
      </c>
      <c r="L32" s="30">
        <v>1328</v>
      </c>
      <c r="M32" s="30">
        <v>1285</v>
      </c>
      <c r="N32" s="30">
        <v>1354</v>
      </c>
      <c r="O32" s="30">
        <v>381</v>
      </c>
      <c r="P32" s="30">
        <v>341</v>
      </c>
      <c r="Q32" s="30">
        <v>432</v>
      </c>
      <c r="R32" s="30">
        <v>155</v>
      </c>
      <c r="S32" s="30">
        <v>330</v>
      </c>
      <c r="T32" s="30">
        <v>302</v>
      </c>
      <c r="U32" s="30">
        <v>0</v>
      </c>
      <c r="V32" s="30">
        <v>189</v>
      </c>
      <c r="W32" s="30">
        <v>748</v>
      </c>
      <c r="X32" s="30">
        <v>1430</v>
      </c>
      <c r="Y32" s="30">
        <v>1283</v>
      </c>
      <c r="Z32" s="30">
        <v>1393</v>
      </c>
      <c r="AA32" s="30">
        <v>1322</v>
      </c>
      <c r="AB32" s="30">
        <v>1278</v>
      </c>
      <c r="AC32" s="30">
        <v>1450</v>
      </c>
      <c r="AD32" s="30">
        <v>312</v>
      </c>
      <c r="AE32" s="30">
        <v>397</v>
      </c>
      <c r="AF32" s="30">
        <v>241</v>
      </c>
      <c r="AG32" s="30">
        <v>270</v>
      </c>
      <c r="AH32" s="31">
        <v>267</v>
      </c>
      <c r="AI32" s="48">
        <f t="shared" si="33"/>
        <v>18820</v>
      </c>
      <c r="AJ32" s="75">
        <f t="shared" si="34"/>
        <v>4504</v>
      </c>
      <c r="AK32" s="48">
        <f t="shared" si="36"/>
        <v>18820</v>
      </c>
      <c r="AL32" s="75">
        <f t="shared" si="37"/>
        <v>4504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0</v>
      </c>
      <c r="E33" s="30">
        <v>0</v>
      </c>
      <c r="F33" s="30">
        <v>391</v>
      </c>
      <c r="G33" s="30">
        <v>1397</v>
      </c>
      <c r="H33" s="30">
        <v>1516</v>
      </c>
      <c r="I33" s="30">
        <v>1477</v>
      </c>
      <c r="J33" s="30">
        <v>1369</v>
      </c>
      <c r="K33" s="30">
        <v>1518</v>
      </c>
      <c r="L33" s="30">
        <v>1282</v>
      </c>
      <c r="M33" s="30">
        <v>1216</v>
      </c>
      <c r="N33" s="30">
        <v>1220</v>
      </c>
      <c r="O33" s="30">
        <v>203</v>
      </c>
      <c r="P33" s="30">
        <v>228</v>
      </c>
      <c r="Q33" s="30">
        <v>287</v>
      </c>
      <c r="R33" s="30">
        <v>223</v>
      </c>
      <c r="S33" s="30">
        <v>298</v>
      </c>
      <c r="T33" s="30">
        <v>331</v>
      </c>
      <c r="U33" s="30">
        <v>0</v>
      </c>
      <c r="V33" s="30">
        <v>402</v>
      </c>
      <c r="W33" s="30">
        <v>896</v>
      </c>
      <c r="X33" s="30">
        <v>1405</v>
      </c>
      <c r="Y33" s="30">
        <v>1243</v>
      </c>
      <c r="Z33" s="30">
        <v>1338</v>
      </c>
      <c r="AA33" s="30">
        <v>1326</v>
      </c>
      <c r="AB33" s="30">
        <v>1247</v>
      </c>
      <c r="AC33" s="30">
        <v>1247</v>
      </c>
      <c r="AD33" s="30">
        <v>331</v>
      </c>
      <c r="AE33" s="30">
        <v>261</v>
      </c>
      <c r="AF33" s="30">
        <v>227</v>
      </c>
      <c r="AG33" s="30">
        <v>297</v>
      </c>
      <c r="AH33" s="31">
        <v>254</v>
      </c>
      <c r="AI33" s="48">
        <f t="shared" si="33"/>
        <v>18929</v>
      </c>
      <c r="AJ33" s="75">
        <f t="shared" si="34"/>
        <v>4501</v>
      </c>
      <c r="AK33" s="48">
        <f t="shared" si="36"/>
        <v>18929</v>
      </c>
      <c r="AL33" s="75">
        <f t="shared" si="37"/>
        <v>4501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0</v>
      </c>
      <c r="E34" s="30">
        <v>0</v>
      </c>
      <c r="F34" s="30">
        <v>542</v>
      </c>
      <c r="G34" s="30">
        <v>1468</v>
      </c>
      <c r="H34" s="30">
        <v>1495</v>
      </c>
      <c r="I34" s="30">
        <v>1381</v>
      </c>
      <c r="J34" s="30">
        <v>1440</v>
      </c>
      <c r="K34" s="30">
        <v>1390</v>
      </c>
      <c r="L34" s="30">
        <v>1213</v>
      </c>
      <c r="M34" s="30">
        <v>1165</v>
      </c>
      <c r="N34" s="30">
        <v>1274</v>
      </c>
      <c r="O34" s="30">
        <v>168</v>
      </c>
      <c r="P34" s="30">
        <v>201</v>
      </c>
      <c r="Q34" s="30">
        <v>268</v>
      </c>
      <c r="R34" s="30">
        <v>230</v>
      </c>
      <c r="S34" s="30">
        <v>227</v>
      </c>
      <c r="T34" s="30">
        <v>181</v>
      </c>
      <c r="U34" s="30">
        <v>0</v>
      </c>
      <c r="V34" s="30">
        <v>289</v>
      </c>
      <c r="W34" s="30">
        <v>996</v>
      </c>
      <c r="X34" s="30">
        <v>1301</v>
      </c>
      <c r="Y34" s="30">
        <v>1373</v>
      </c>
      <c r="Z34" s="30">
        <v>1434</v>
      </c>
      <c r="AA34" s="30">
        <v>1232</v>
      </c>
      <c r="AB34" s="30">
        <v>1289</v>
      </c>
      <c r="AC34" s="30">
        <v>1366</v>
      </c>
      <c r="AD34" s="30">
        <v>292</v>
      </c>
      <c r="AE34" s="30">
        <v>306</v>
      </c>
      <c r="AF34" s="30">
        <v>274</v>
      </c>
      <c r="AG34" s="30">
        <v>146</v>
      </c>
      <c r="AH34" s="31">
        <v>238</v>
      </c>
      <c r="AI34" s="48">
        <f t="shared" si="33"/>
        <v>18828</v>
      </c>
      <c r="AJ34" s="75">
        <f t="shared" si="34"/>
        <v>4351</v>
      </c>
      <c r="AK34" s="48">
        <f t="shared" si="36"/>
        <v>18828</v>
      </c>
      <c r="AL34" s="75">
        <f t="shared" si="37"/>
        <v>4351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0</v>
      </c>
      <c r="E35" s="30">
        <v>0</v>
      </c>
      <c r="F35" s="30">
        <v>558</v>
      </c>
      <c r="G35" s="30">
        <v>1364</v>
      </c>
      <c r="H35" s="30">
        <v>1524</v>
      </c>
      <c r="I35" s="30">
        <v>1344</v>
      </c>
      <c r="J35" s="30">
        <v>1424</v>
      </c>
      <c r="K35" s="30">
        <v>1458</v>
      </c>
      <c r="L35" s="30">
        <v>1393</v>
      </c>
      <c r="M35" s="30">
        <v>1290</v>
      </c>
      <c r="N35" s="30">
        <v>1558</v>
      </c>
      <c r="O35" s="30">
        <v>285</v>
      </c>
      <c r="P35" s="30">
        <v>336</v>
      </c>
      <c r="Q35" s="30">
        <v>367</v>
      </c>
      <c r="R35" s="30">
        <v>325</v>
      </c>
      <c r="S35" s="30">
        <v>229</v>
      </c>
      <c r="T35" s="30">
        <v>0</v>
      </c>
      <c r="U35" s="30">
        <v>0</v>
      </c>
      <c r="V35" s="30">
        <v>297</v>
      </c>
      <c r="W35" s="30">
        <v>1237</v>
      </c>
      <c r="X35" s="30">
        <v>1336</v>
      </c>
      <c r="Y35" s="30">
        <v>1302</v>
      </c>
      <c r="Z35" s="30">
        <v>1371</v>
      </c>
      <c r="AA35" s="30">
        <v>1311</v>
      </c>
      <c r="AB35" s="30">
        <v>1230</v>
      </c>
      <c r="AC35" s="30">
        <v>1279</v>
      </c>
      <c r="AD35" s="30">
        <v>280</v>
      </c>
      <c r="AE35" s="30">
        <v>308</v>
      </c>
      <c r="AF35" s="30">
        <v>242</v>
      </c>
      <c r="AG35" s="30">
        <v>291</v>
      </c>
      <c r="AH35" s="31">
        <v>215</v>
      </c>
      <c r="AI35" s="48">
        <f t="shared" si="33"/>
        <v>19197</v>
      </c>
      <c r="AJ35" s="75">
        <f t="shared" si="34"/>
        <v>4957</v>
      </c>
      <c r="AK35" s="48">
        <f t="shared" si="36"/>
        <v>19197</v>
      </c>
      <c r="AL35" s="75">
        <f t="shared" si="37"/>
        <v>4957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0</v>
      </c>
      <c r="E36" s="30">
        <v>0</v>
      </c>
      <c r="F36" s="30">
        <v>668</v>
      </c>
      <c r="G36" s="30">
        <v>1436</v>
      </c>
      <c r="H36" s="30">
        <v>1518</v>
      </c>
      <c r="I36" s="30">
        <v>1306</v>
      </c>
      <c r="J36" s="30">
        <v>1365</v>
      </c>
      <c r="K36" s="30">
        <v>1431</v>
      </c>
      <c r="L36" s="30">
        <v>1488</v>
      </c>
      <c r="M36" s="30">
        <v>1368</v>
      </c>
      <c r="N36" s="30">
        <v>1493</v>
      </c>
      <c r="O36" s="30">
        <v>300</v>
      </c>
      <c r="P36" s="30">
        <v>357</v>
      </c>
      <c r="Q36" s="30">
        <v>345</v>
      </c>
      <c r="R36" s="30">
        <v>345</v>
      </c>
      <c r="S36" s="30">
        <v>305</v>
      </c>
      <c r="T36" s="30">
        <v>0</v>
      </c>
      <c r="U36" s="30">
        <v>0</v>
      </c>
      <c r="V36" s="30">
        <v>306</v>
      </c>
      <c r="W36" s="30">
        <v>1313</v>
      </c>
      <c r="X36" s="30">
        <v>1222</v>
      </c>
      <c r="Y36" s="30">
        <v>1419</v>
      </c>
      <c r="Z36" s="30">
        <v>1419</v>
      </c>
      <c r="AA36" s="30">
        <v>1391</v>
      </c>
      <c r="AB36" s="30">
        <v>1320</v>
      </c>
      <c r="AC36" s="30">
        <v>1146</v>
      </c>
      <c r="AD36" s="30">
        <v>299</v>
      </c>
      <c r="AE36" s="30">
        <v>267</v>
      </c>
      <c r="AF36" s="30">
        <v>313</v>
      </c>
      <c r="AG36" s="30">
        <v>342</v>
      </c>
      <c r="AH36" s="31">
        <v>294</v>
      </c>
      <c r="AI36" s="48">
        <f t="shared" si="33"/>
        <v>19668</v>
      </c>
      <c r="AJ36" s="75">
        <f t="shared" si="34"/>
        <v>5108</v>
      </c>
      <c r="AK36" s="48">
        <f t="shared" si="36"/>
        <v>19668</v>
      </c>
      <c r="AL36" s="75">
        <f t="shared" si="37"/>
        <v>5108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0</v>
      </c>
      <c r="E37" s="30">
        <v>0</v>
      </c>
      <c r="F37" s="30">
        <v>711</v>
      </c>
      <c r="G37" s="30">
        <v>1383</v>
      </c>
      <c r="H37" s="30">
        <v>1471</v>
      </c>
      <c r="I37" s="30">
        <v>1528</v>
      </c>
      <c r="J37" s="30">
        <v>1393</v>
      </c>
      <c r="K37" s="30">
        <v>1450</v>
      </c>
      <c r="L37" s="30">
        <v>1444</v>
      </c>
      <c r="M37" s="30">
        <v>1337</v>
      </c>
      <c r="N37" s="30">
        <v>1538</v>
      </c>
      <c r="O37" s="30">
        <v>336</v>
      </c>
      <c r="P37" s="30">
        <v>352</v>
      </c>
      <c r="Q37" s="30">
        <v>398</v>
      </c>
      <c r="R37" s="30">
        <v>309</v>
      </c>
      <c r="S37" s="30">
        <v>265</v>
      </c>
      <c r="T37" s="30">
        <v>0</v>
      </c>
      <c r="U37" s="30">
        <v>0</v>
      </c>
      <c r="V37" s="30">
        <v>346</v>
      </c>
      <c r="W37" s="30">
        <v>1401</v>
      </c>
      <c r="X37" s="30">
        <v>1265</v>
      </c>
      <c r="Y37" s="30">
        <v>1253</v>
      </c>
      <c r="Z37" s="30">
        <v>1457</v>
      </c>
      <c r="AA37" s="30">
        <v>1389</v>
      </c>
      <c r="AB37" s="30">
        <v>1386</v>
      </c>
      <c r="AC37" s="30">
        <v>1277</v>
      </c>
      <c r="AD37" s="30">
        <v>221</v>
      </c>
      <c r="AE37" s="30">
        <v>309</v>
      </c>
      <c r="AF37" s="30">
        <v>211</v>
      </c>
      <c r="AG37" s="30">
        <v>196</v>
      </c>
      <c r="AH37" s="31">
        <v>314</v>
      </c>
      <c r="AI37" s="48">
        <f t="shared" si="33"/>
        <v>19596</v>
      </c>
      <c r="AJ37" s="75">
        <f t="shared" si="34"/>
        <v>5344</v>
      </c>
      <c r="AK37" s="48">
        <f t="shared" si="36"/>
        <v>19596</v>
      </c>
      <c r="AL37" s="75">
        <f t="shared" si="37"/>
        <v>5344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0</v>
      </c>
      <c r="E38" s="30">
        <v>0</v>
      </c>
      <c r="F38" s="30">
        <v>869</v>
      </c>
      <c r="G38" s="30">
        <v>1169</v>
      </c>
      <c r="H38" s="30">
        <v>1414</v>
      </c>
      <c r="I38" s="30">
        <v>1402</v>
      </c>
      <c r="J38" s="30">
        <v>1433</v>
      </c>
      <c r="K38" s="30">
        <v>1317</v>
      </c>
      <c r="L38" s="30">
        <v>1460</v>
      </c>
      <c r="M38" s="30">
        <v>1267</v>
      </c>
      <c r="N38" s="30">
        <v>1410</v>
      </c>
      <c r="O38" s="30">
        <v>317</v>
      </c>
      <c r="P38" s="30">
        <v>346</v>
      </c>
      <c r="Q38" s="30">
        <v>323</v>
      </c>
      <c r="R38" s="30">
        <v>331</v>
      </c>
      <c r="S38" s="30">
        <v>305</v>
      </c>
      <c r="T38" s="30">
        <v>0</v>
      </c>
      <c r="U38" s="30">
        <v>0</v>
      </c>
      <c r="V38" s="30">
        <v>408</v>
      </c>
      <c r="W38" s="30">
        <v>1368</v>
      </c>
      <c r="X38" s="30">
        <v>1331</v>
      </c>
      <c r="Y38" s="30">
        <v>1272</v>
      </c>
      <c r="Z38" s="30">
        <v>1431</v>
      </c>
      <c r="AA38" s="30">
        <v>1290</v>
      </c>
      <c r="AB38" s="30">
        <v>1344</v>
      </c>
      <c r="AC38" s="30">
        <v>1348</v>
      </c>
      <c r="AD38" s="30">
        <v>309</v>
      </c>
      <c r="AE38" s="30">
        <v>237</v>
      </c>
      <c r="AF38" s="30">
        <v>279</v>
      </c>
      <c r="AG38" s="30">
        <v>229</v>
      </c>
      <c r="AH38" s="31">
        <v>293</v>
      </c>
      <c r="AI38" s="48">
        <f t="shared" si="33"/>
        <v>19294</v>
      </c>
      <c r="AJ38" s="75">
        <f t="shared" si="34"/>
        <v>5208</v>
      </c>
      <c r="AK38" s="48">
        <f t="shared" si="36"/>
        <v>19294</v>
      </c>
      <c r="AL38" s="75">
        <f t="shared" si="37"/>
        <v>5208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0</v>
      </c>
      <c r="E39" s="30">
        <v>0</v>
      </c>
      <c r="F39" s="30">
        <v>929</v>
      </c>
      <c r="G39" s="30">
        <v>1279</v>
      </c>
      <c r="H39" s="30">
        <v>1435</v>
      </c>
      <c r="I39" s="30">
        <v>1504</v>
      </c>
      <c r="J39" s="30">
        <v>1397</v>
      </c>
      <c r="K39" s="30">
        <v>1438</v>
      </c>
      <c r="L39" s="30">
        <v>1425</v>
      </c>
      <c r="M39" s="30">
        <v>1434</v>
      </c>
      <c r="N39" s="30">
        <v>1427</v>
      </c>
      <c r="O39" s="30">
        <v>243</v>
      </c>
      <c r="P39" s="30">
        <v>375</v>
      </c>
      <c r="Q39" s="30">
        <v>366</v>
      </c>
      <c r="R39" s="30">
        <v>295</v>
      </c>
      <c r="S39" s="30">
        <v>317</v>
      </c>
      <c r="T39" s="30">
        <v>0</v>
      </c>
      <c r="U39" s="30">
        <v>0</v>
      </c>
      <c r="V39" s="30">
        <v>378</v>
      </c>
      <c r="W39" s="30">
        <v>1438</v>
      </c>
      <c r="X39" s="30">
        <v>1405</v>
      </c>
      <c r="Y39" s="30">
        <v>1363</v>
      </c>
      <c r="Z39" s="30">
        <v>1388</v>
      </c>
      <c r="AA39" s="30">
        <v>1330</v>
      </c>
      <c r="AB39" s="30">
        <v>1351</v>
      </c>
      <c r="AC39" s="30">
        <v>1433</v>
      </c>
      <c r="AD39" s="30">
        <v>165</v>
      </c>
      <c r="AE39" s="30">
        <v>291</v>
      </c>
      <c r="AF39" s="30">
        <v>232</v>
      </c>
      <c r="AG39" s="30">
        <v>340</v>
      </c>
      <c r="AH39" s="31">
        <v>311</v>
      </c>
      <c r="AI39" s="48">
        <f t="shared" si="33"/>
        <v>20016</v>
      </c>
      <c r="AJ39" s="75">
        <f t="shared" si="34"/>
        <v>5273</v>
      </c>
      <c r="AK39" s="48">
        <f t="shared" si="36"/>
        <v>20016</v>
      </c>
      <c r="AL39" s="75">
        <f t="shared" si="37"/>
        <v>5273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0</v>
      </c>
      <c r="E40" s="30">
        <v>0</v>
      </c>
      <c r="F40" s="30">
        <v>1075</v>
      </c>
      <c r="G40" s="30">
        <v>1393</v>
      </c>
      <c r="H40" s="30">
        <v>1430</v>
      </c>
      <c r="I40" s="30">
        <v>1495</v>
      </c>
      <c r="J40" s="30">
        <v>1165</v>
      </c>
      <c r="K40" s="30">
        <v>1358</v>
      </c>
      <c r="L40" s="30">
        <v>1459</v>
      </c>
      <c r="M40" s="30">
        <v>1441</v>
      </c>
      <c r="N40" s="30">
        <v>1475</v>
      </c>
      <c r="O40" s="30">
        <v>331</v>
      </c>
      <c r="P40" s="30">
        <v>345</v>
      </c>
      <c r="Q40" s="30">
        <v>382</v>
      </c>
      <c r="R40" s="30">
        <v>344</v>
      </c>
      <c r="S40" s="30">
        <v>304</v>
      </c>
      <c r="T40" s="30">
        <v>0</v>
      </c>
      <c r="U40" s="30">
        <v>0</v>
      </c>
      <c r="V40" s="30">
        <v>285</v>
      </c>
      <c r="W40" s="30">
        <v>1542</v>
      </c>
      <c r="X40" s="30">
        <v>1349</v>
      </c>
      <c r="Y40" s="30">
        <v>1351</v>
      </c>
      <c r="Z40" s="30">
        <v>1475</v>
      </c>
      <c r="AA40" s="30">
        <v>1359</v>
      </c>
      <c r="AB40" s="30">
        <v>1260</v>
      </c>
      <c r="AC40" s="30">
        <v>1450</v>
      </c>
      <c r="AD40" s="30">
        <v>281</v>
      </c>
      <c r="AE40" s="30">
        <v>193</v>
      </c>
      <c r="AF40" s="30">
        <v>280</v>
      </c>
      <c r="AG40" s="30">
        <v>298</v>
      </c>
      <c r="AH40" s="31">
        <v>349</v>
      </c>
      <c r="AI40" s="48">
        <f t="shared" si="33"/>
        <v>19965</v>
      </c>
      <c r="AJ40" s="75">
        <f t="shared" si="34"/>
        <v>5504</v>
      </c>
      <c r="AK40" s="48">
        <f t="shared" si="36"/>
        <v>19965</v>
      </c>
      <c r="AL40" s="75">
        <f t="shared" si="37"/>
        <v>5504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0</v>
      </c>
      <c r="E41" s="30">
        <v>0</v>
      </c>
      <c r="F41" s="30">
        <v>1153</v>
      </c>
      <c r="G41" s="30">
        <v>1239</v>
      </c>
      <c r="H41" s="30">
        <v>1223</v>
      </c>
      <c r="I41" s="30">
        <v>1294</v>
      </c>
      <c r="J41" s="30">
        <v>1273</v>
      </c>
      <c r="K41" s="30">
        <v>1422</v>
      </c>
      <c r="L41" s="30">
        <v>1473</v>
      </c>
      <c r="M41" s="30">
        <v>1476</v>
      </c>
      <c r="N41" s="30">
        <v>1509</v>
      </c>
      <c r="O41" s="30">
        <v>314</v>
      </c>
      <c r="P41" s="30">
        <v>368</v>
      </c>
      <c r="Q41" s="30">
        <v>365</v>
      </c>
      <c r="R41" s="30">
        <v>246</v>
      </c>
      <c r="S41" s="30">
        <v>316</v>
      </c>
      <c r="T41" s="30">
        <v>0</v>
      </c>
      <c r="U41" s="30">
        <v>0</v>
      </c>
      <c r="V41" s="30">
        <v>243</v>
      </c>
      <c r="W41" s="30">
        <v>1522</v>
      </c>
      <c r="X41" s="30">
        <v>1180</v>
      </c>
      <c r="Y41" s="30">
        <v>1274</v>
      </c>
      <c r="Z41" s="30">
        <v>1316</v>
      </c>
      <c r="AA41" s="30">
        <v>1238</v>
      </c>
      <c r="AB41" s="30">
        <v>1169</v>
      </c>
      <c r="AC41" s="30">
        <v>1255</v>
      </c>
      <c r="AD41" s="30">
        <v>225</v>
      </c>
      <c r="AE41" s="30">
        <v>138</v>
      </c>
      <c r="AF41" s="30">
        <v>203</v>
      </c>
      <c r="AG41" s="30">
        <v>222</v>
      </c>
      <c r="AH41" s="31">
        <v>230</v>
      </c>
      <c r="AI41" s="48">
        <f t="shared" si="33"/>
        <v>18639</v>
      </c>
      <c r="AJ41" s="75">
        <f t="shared" si="34"/>
        <v>5247</v>
      </c>
      <c r="AK41" s="48">
        <f t="shared" si="36"/>
        <v>18639</v>
      </c>
      <c r="AL41" s="75">
        <f t="shared" si="37"/>
        <v>5247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0</v>
      </c>
      <c r="E42" s="30">
        <v>0</v>
      </c>
      <c r="F42" s="30">
        <v>1258</v>
      </c>
      <c r="G42" s="30">
        <v>1253</v>
      </c>
      <c r="H42" s="30">
        <v>1258</v>
      </c>
      <c r="I42" s="30">
        <v>1432</v>
      </c>
      <c r="J42" s="30">
        <v>1314</v>
      </c>
      <c r="K42" s="30">
        <v>1426</v>
      </c>
      <c r="L42" s="30">
        <v>1578</v>
      </c>
      <c r="M42" s="30">
        <v>1438</v>
      </c>
      <c r="N42" s="30">
        <v>1377</v>
      </c>
      <c r="O42" s="30">
        <v>266</v>
      </c>
      <c r="P42" s="30">
        <v>342</v>
      </c>
      <c r="Q42" s="30">
        <v>353</v>
      </c>
      <c r="R42" s="30">
        <v>324</v>
      </c>
      <c r="S42" s="30">
        <v>301</v>
      </c>
      <c r="T42" s="30">
        <v>0</v>
      </c>
      <c r="U42" s="30">
        <v>0</v>
      </c>
      <c r="V42" s="30">
        <v>323</v>
      </c>
      <c r="W42" s="30">
        <v>1343</v>
      </c>
      <c r="X42" s="30">
        <v>1116</v>
      </c>
      <c r="Y42" s="30">
        <v>1275</v>
      </c>
      <c r="Z42" s="30">
        <v>1281</v>
      </c>
      <c r="AA42" s="30">
        <v>1321</v>
      </c>
      <c r="AB42" s="30">
        <v>1030</v>
      </c>
      <c r="AC42" s="30">
        <v>1332</v>
      </c>
      <c r="AD42" s="30">
        <v>181</v>
      </c>
      <c r="AE42" s="30">
        <v>53</v>
      </c>
      <c r="AF42" s="30">
        <v>152</v>
      </c>
      <c r="AG42" s="30">
        <v>188</v>
      </c>
      <c r="AH42" s="31">
        <v>136</v>
      </c>
      <c r="AI42" s="48">
        <f t="shared" si="33"/>
        <v>18422</v>
      </c>
      <c r="AJ42" s="75">
        <f t="shared" si="34"/>
        <v>5229</v>
      </c>
      <c r="AK42" s="48">
        <f t="shared" si="36"/>
        <v>18422</v>
      </c>
      <c r="AL42" s="75">
        <f t="shared" si="37"/>
        <v>5229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0</v>
      </c>
      <c r="E43" s="30">
        <v>0</v>
      </c>
      <c r="F43" s="30">
        <v>1273</v>
      </c>
      <c r="G43" s="30">
        <v>1348</v>
      </c>
      <c r="H43" s="30">
        <v>1523</v>
      </c>
      <c r="I43" s="30">
        <v>1487</v>
      </c>
      <c r="J43" s="30">
        <v>1479</v>
      </c>
      <c r="K43" s="30">
        <v>1470</v>
      </c>
      <c r="L43" s="30">
        <v>1558</v>
      </c>
      <c r="M43" s="30">
        <v>1404</v>
      </c>
      <c r="N43" s="30">
        <v>1386</v>
      </c>
      <c r="O43" s="30">
        <v>290</v>
      </c>
      <c r="P43" s="30">
        <v>329</v>
      </c>
      <c r="Q43" s="30">
        <v>369</v>
      </c>
      <c r="R43" s="30">
        <v>378</v>
      </c>
      <c r="S43" s="30">
        <v>376</v>
      </c>
      <c r="T43" s="30">
        <v>0</v>
      </c>
      <c r="U43" s="30">
        <v>0</v>
      </c>
      <c r="V43" s="30">
        <v>296</v>
      </c>
      <c r="W43" s="30">
        <v>1411</v>
      </c>
      <c r="X43" s="30">
        <v>1299</v>
      </c>
      <c r="Y43" s="30">
        <v>1391</v>
      </c>
      <c r="Z43" s="30">
        <v>1429</v>
      </c>
      <c r="AA43" s="30">
        <v>1407</v>
      </c>
      <c r="AB43" s="30">
        <v>1247</v>
      </c>
      <c r="AC43" s="30">
        <v>1386</v>
      </c>
      <c r="AD43" s="30">
        <v>355</v>
      </c>
      <c r="AE43" s="30">
        <v>259</v>
      </c>
      <c r="AF43" s="30">
        <v>259</v>
      </c>
      <c r="AG43" s="30">
        <v>307</v>
      </c>
      <c r="AH43" s="31">
        <v>289</v>
      </c>
      <c r="AI43" s="48">
        <f t="shared" si="33"/>
        <v>20496</v>
      </c>
      <c r="AJ43" s="75">
        <f t="shared" si="34"/>
        <v>5509</v>
      </c>
      <c r="AK43" s="48">
        <f t="shared" si="36"/>
        <v>20496</v>
      </c>
      <c r="AL43" s="75">
        <f t="shared" si="37"/>
        <v>5509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0</v>
      </c>
      <c r="E44" s="30">
        <v>0</v>
      </c>
      <c r="F44" s="30">
        <v>1310</v>
      </c>
      <c r="G44" s="30">
        <v>1417</v>
      </c>
      <c r="H44" s="30">
        <v>1423</v>
      </c>
      <c r="I44" s="30">
        <v>1478</v>
      </c>
      <c r="J44" s="30">
        <v>1501</v>
      </c>
      <c r="K44" s="30">
        <v>1381</v>
      </c>
      <c r="L44" s="30">
        <v>1368</v>
      </c>
      <c r="M44" s="30">
        <v>1358</v>
      </c>
      <c r="N44" s="30">
        <v>1388</v>
      </c>
      <c r="O44" s="30">
        <v>296</v>
      </c>
      <c r="P44" s="30">
        <v>301</v>
      </c>
      <c r="Q44" s="30">
        <v>373</v>
      </c>
      <c r="R44" s="30">
        <v>390</v>
      </c>
      <c r="S44" s="30">
        <v>388</v>
      </c>
      <c r="T44" s="30">
        <v>0</v>
      </c>
      <c r="U44" s="30">
        <v>0</v>
      </c>
      <c r="V44" s="30">
        <v>325</v>
      </c>
      <c r="W44" s="30">
        <v>1441</v>
      </c>
      <c r="X44" s="30">
        <v>1444</v>
      </c>
      <c r="Y44" s="30">
        <v>1465</v>
      </c>
      <c r="Z44" s="30">
        <v>1315</v>
      </c>
      <c r="AA44" s="30">
        <v>1477</v>
      </c>
      <c r="AB44" s="30">
        <v>1415</v>
      </c>
      <c r="AC44" s="30">
        <v>1283</v>
      </c>
      <c r="AD44" s="30">
        <v>281</v>
      </c>
      <c r="AE44" s="30">
        <v>284</v>
      </c>
      <c r="AF44" s="30">
        <v>295</v>
      </c>
      <c r="AG44" s="30">
        <v>295</v>
      </c>
      <c r="AH44" s="31">
        <v>276</v>
      </c>
      <c r="AI44" s="48">
        <f t="shared" si="33"/>
        <v>20726</v>
      </c>
      <c r="AJ44" s="75">
        <f t="shared" si="34"/>
        <v>5242</v>
      </c>
      <c r="AK44" s="48">
        <f t="shared" si="36"/>
        <v>20726</v>
      </c>
      <c r="AL44" s="75">
        <f t="shared" si="37"/>
        <v>5242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0</v>
      </c>
      <c r="E45" s="30">
        <v>0</v>
      </c>
      <c r="F45" s="30">
        <v>1305</v>
      </c>
      <c r="G45" s="30">
        <v>1461</v>
      </c>
      <c r="H45" s="30">
        <v>1456</v>
      </c>
      <c r="I45" s="30">
        <v>1506</v>
      </c>
      <c r="J45" s="30">
        <v>1475</v>
      </c>
      <c r="K45" s="30">
        <v>1283</v>
      </c>
      <c r="L45" s="30">
        <v>1244</v>
      </c>
      <c r="M45" s="30">
        <v>1169</v>
      </c>
      <c r="N45" s="30">
        <v>1254</v>
      </c>
      <c r="O45" s="30">
        <v>278</v>
      </c>
      <c r="P45" s="30">
        <v>340</v>
      </c>
      <c r="Q45" s="30">
        <v>371</v>
      </c>
      <c r="R45" s="30">
        <v>382</v>
      </c>
      <c r="S45" s="30">
        <v>320</v>
      </c>
      <c r="T45" s="30">
        <v>0</v>
      </c>
      <c r="U45" s="30">
        <v>0</v>
      </c>
      <c r="V45" s="30">
        <v>360</v>
      </c>
      <c r="W45" s="30">
        <v>1482</v>
      </c>
      <c r="X45" s="30">
        <v>1365</v>
      </c>
      <c r="Y45" s="30">
        <v>1455</v>
      </c>
      <c r="Z45" s="30">
        <v>1308</v>
      </c>
      <c r="AA45" s="30">
        <v>1351</v>
      </c>
      <c r="AB45" s="30">
        <v>1229</v>
      </c>
      <c r="AC45" s="30">
        <v>1446</v>
      </c>
      <c r="AD45" s="30">
        <v>235</v>
      </c>
      <c r="AE45" s="30">
        <v>315</v>
      </c>
      <c r="AF45" s="30">
        <v>262</v>
      </c>
      <c r="AG45" s="30">
        <v>303</v>
      </c>
      <c r="AH45" s="31">
        <v>339</v>
      </c>
      <c r="AI45" s="48">
        <f t="shared" si="33"/>
        <v>20116</v>
      </c>
      <c r="AJ45" s="75">
        <f t="shared" si="34"/>
        <v>5178</v>
      </c>
      <c r="AK45" s="48">
        <f t="shared" si="36"/>
        <v>20116</v>
      </c>
      <c r="AL45" s="75">
        <f t="shared" si="37"/>
        <v>5178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0</v>
      </c>
      <c r="E46" s="30">
        <v>0</v>
      </c>
      <c r="F46" s="30">
        <v>1228</v>
      </c>
      <c r="G46" s="30">
        <v>1383</v>
      </c>
      <c r="H46" s="30">
        <v>1445</v>
      </c>
      <c r="I46" s="30">
        <v>1543</v>
      </c>
      <c r="J46" s="30">
        <v>1434</v>
      </c>
      <c r="K46" s="30">
        <v>1366</v>
      </c>
      <c r="L46" s="30">
        <v>1340</v>
      </c>
      <c r="M46" s="30">
        <v>1351</v>
      </c>
      <c r="N46" s="30">
        <v>1368</v>
      </c>
      <c r="O46" s="30">
        <v>282</v>
      </c>
      <c r="P46" s="30">
        <v>313</v>
      </c>
      <c r="Q46" s="30">
        <v>324</v>
      </c>
      <c r="R46" s="30">
        <v>348</v>
      </c>
      <c r="S46" s="30">
        <v>289</v>
      </c>
      <c r="T46" s="30">
        <v>0</v>
      </c>
      <c r="U46" s="30">
        <v>0</v>
      </c>
      <c r="V46" s="30">
        <v>337</v>
      </c>
      <c r="W46" s="30">
        <v>1474</v>
      </c>
      <c r="X46" s="30">
        <v>1319</v>
      </c>
      <c r="Y46" s="30">
        <v>1448</v>
      </c>
      <c r="Z46" s="30">
        <v>1277</v>
      </c>
      <c r="AA46" s="30">
        <v>1311</v>
      </c>
      <c r="AB46" s="30">
        <v>1212</v>
      </c>
      <c r="AC46" s="30">
        <v>1540</v>
      </c>
      <c r="AD46" s="30">
        <v>213</v>
      </c>
      <c r="AE46" s="30">
        <v>311</v>
      </c>
      <c r="AF46" s="30">
        <v>356</v>
      </c>
      <c r="AG46" s="30">
        <v>289</v>
      </c>
      <c r="AH46" s="31">
        <v>313</v>
      </c>
      <c r="AI46" s="48">
        <f t="shared" si="33"/>
        <v>20207</v>
      </c>
      <c r="AJ46" s="75">
        <f t="shared" si="34"/>
        <v>5207</v>
      </c>
      <c r="AK46" s="48">
        <f t="shared" si="36"/>
        <v>20207</v>
      </c>
      <c r="AL46" s="75">
        <f t="shared" si="37"/>
        <v>5207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0</v>
      </c>
      <c r="E47" s="30">
        <v>0</v>
      </c>
      <c r="F47" s="30">
        <v>1248</v>
      </c>
      <c r="G47" s="30">
        <v>1342</v>
      </c>
      <c r="H47" s="30">
        <v>1356</v>
      </c>
      <c r="I47" s="30">
        <v>1541</v>
      </c>
      <c r="J47" s="30">
        <v>1284</v>
      </c>
      <c r="K47" s="30">
        <v>1334</v>
      </c>
      <c r="L47" s="30">
        <v>1485</v>
      </c>
      <c r="M47" s="30">
        <v>1282</v>
      </c>
      <c r="N47" s="30">
        <v>1428</v>
      </c>
      <c r="O47" s="30">
        <v>309</v>
      </c>
      <c r="P47" s="30">
        <v>302</v>
      </c>
      <c r="Q47" s="30">
        <v>329</v>
      </c>
      <c r="R47" s="30">
        <v>315</v>
      </c>
      <c r="S47" s="30">
        <v>316</v>
      </c>
      <c r="T47" s="30">
        <v>0</v>
      </c>
      <c r="U47" s="30">
        <v>0</v>
      </c>
      <c r="V47" s="30">
        <v>360</v>
      </c>
      <c r="W47" s="30">
        <v>1459</v>
      </c>
      <c r="X47" s="30">
        <v>1209</v>
      </c>
      <c r="Y47" s="30">
        <v>1391</v>
      </c>
      <c r="Z47" s="30">
        <v>1179</v>
      </c>
      <c r="AA47" s="30">
        <v>1249</v>
      </c>
      <c r="AB47" s="30">
        <v>1270</v>
      </c>
      <c r="AC47" s="30">
        <v>1431</v>
      </c>
      <c r="AD47" s="30">
        <v>292</v>
      </c>
      <c r="AE47" s="30">
        <v>288</v>
      </c>
      <c r="AF47" s="30">
        <v>297</v>
      </c>
      <c r="AG47" s="30">
        <v>305</v>
      </c>
      <c r="AH47" s="31">
        <v>287</v>
      </c>
      <c r="AI47" s="48">
        <f t="shared" si="33"/>
        <v>19480</v>
      </c>
      <c r="AJ47" s="75">
        <f t="shared" si="34"/>
        <v>5408</v>
      </c>
      <c r="AK47" s="48">
        <f t="shared" si="36"/>
        <v>19480</v>
      </c>
      <c r="AL47" s="75">
        <f t="shared" si="37"/>
        <v>5408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0</v>
      </c>
      <c r="E48" s="30">
        <v>0</v>
      </c>
      <c r="F48" s="30">
        <v>1364</v>
      </c>
      <c r="G48" s="30">
        <v>1402</v>
      </c>
      <c r="H48" s="30">
        <v>1348</v>
      </c>
      <c r="I48" s="30">
        <v>1470</v>
      </c>
      <c r="J48" s="30">
        <v>1356</v>
      </c>
      <c r="K48" s="30">
        <v>1401</v>
      </c>
      <c r="L48" s="30">
        <v>1396</v>
      </c>
      <c r="M48" s="30">
        <v>1301</v>
      </c>
      <c r="N48" s="30">
        <v>1398</v>
      </c>
      <c r="O48" s="30">
        <v>287</v>
      </c>
      <c r="P48" s="30">
        <v>373</v>
      </c>
      <c r="Q48" s="30">
        <v>420</v>
      </c>
      <c r="R48" s="30">
        <v>371</v>
      </c>
      <c r="S48" s="30">
        <v>303</v>
      </c>
      <c r="T48" s="30">
        <v>0</v>
      </c>
      <c r="U48" s="30">
        <v>0</v>
      </c>
      <c r="V48" s="30">
        <v>296</v>
      </c>
      <c r="W48" s="30">
        <v>1479</v>
      </c>
      <c r="X48" s="30">
        <v>1194</v>
      </c>
      <c r="Y48" s="30">
        <v>1334</v>
      </c>
      <c r="Z48" s="30">
        <v>1320</v>
      </c>
      <c r="AA48" s="30">
        <v>1375</v>
      </c>
      <c r="AB48" s="30">
        <v>1370</v>
      </c>
      <c r="AC48" s="30">
        <v>1475</v>
      </c>
      <c r="AD48" s="30">
        <v>256</v>
      </c>
      <c r="AE48" s="30">
        <v>318</v>
      </c>
      <c r="AF48" s="30">
        <v>309</v>
      </c>
      <c r="AG48" s="30">
        <v>293</v>
      </c>
      <c r="AH48" s="31">
        <v>313</v>
      </c>
      <c r="AI48" s="48">
        <f t="shared" si="33"/>
        <v>20128</v>
      </c>
      <c r="AJ48" s="75">
        <f t="shared" si="34"/>
        <v>5394</v>
      </c>
      <c r="AK48" s="48">
        <f t="shared" si="36"/>
        <v>20128</v>
      </c>
      <c r="AL48" s="75">
        <f t="shared" si="37"/>
        <v>5394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0</v>
      </c>
      <c r="E49" s="30">
        <v>0</v>
      </c>
      <c r="F49" s="30">
        <v>1357</v>
      </c>
      <c r="G49" s="30">
        <v>1475</v>
      </c>
      <c r="H49" s="30">
        <v>1422</v>
      </c>
      <c r="I49" s="30">
        <v>1507</v>
      </c>
      <c r="J49" s="30">
        <v>1455</v>
      </c>
      <c r="K49" s="30">
        <v>1458</v>
      </c>
      <c r="L49" s="30">
        <v>1219</v>
      </c>
      <c r="M49" s="30">
        <v>1378</v>
      </c>
      <c r="N49" s="30">
        <v>1440</v>
      </c>
      <c r="O49" s="30">
        <v>337</v>
      </c>
      <c r="P49" s="30">
        <v>386</v>
      </c>
      <c r="Q49" s="30">
        <v>378</v>
      </c>
      <c r="R49" s="30">
        <v>354</v>
      </c>
      <c r="S49" s="30">
        <v>334</v>
      </c>
      <c r="T49" s="30">
        <v>0</v>
      </c>
      <c r="U49" s="30">
        <v>0</v>
      </c>
      <c r="V49" s="30">
        <v>320</v>
      </c>
      <c r="W49" s="30">
        <v>1444</v>
      </c>
      <c r="X49" s="30">
        <v>1285</v>
      </c>
      <c r="Y49" s="30">
        <v>1427</v>
      </c>
      <c r="Z49" s="30">
        <v>1509</v>
      </c>
      <c r="AA49" s="30">
        <v>1478</v>
      </c>
      <c r="AB49" s="30">
        <v>1306</v>
      </c>
      <c r="AC49" s="30">
        <v>1546</v>
      </c>
      <c r="AD49" s="30">
        <v>264</v>
      </c>
      <c r="AE49" s="30">
        <v>301</v>
      </c>
      <c r="AF49" s="30">
        <v>306</v>
      </c>
      <c r="AG49" s="30">
        <v>307</v>
      </c>
      <c r="AH49" s="31">
        <v>306</v>
      </c>
      <c r="AI49" s="48">
        <f t="shared" si="33"/>
        <v>21101</v>
      </c>
      <c r="AJ49" s="75">
        <f t="shared" si="34"/>
        <v>5198</v>
      </c>
      <c r="AK49" s="48">
        <f t="shared" si="36"/>
        <v>21101</v>
      </c>
      <c r="AL49" s="75">
        <f t="shared" si="37"/>
        <v>5198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0</v>
      </c>
      <c r="E50" s="30">
        <v>0</v>
      </c>
      <c r="F50" s="30">
        <v>1506</v>
      </c>
      <c r="G50" s="30">
        <v>1412</v>
      </c>
      <c r="H50" s="30">
        <v>1444</v>
      </c>
      <c r="I50" s="30">
        <v>1534</v>
      </c>
      <c r="J50" s="30">
        <v>1425</v>
      </c>
      <c r="K50" s="30">
        <v>1379</v>
      </c>
      <c r="L50" s="30">
        <v>1208</v>
      </c>
      <c r="M50" s="30">
        <v>1397</v>
      </c>
      <c r="N50" s="30">
        <v>1488</v>
      </c>
      <c r="O50" s="30">
        <v>330</v>
      </c>
      <c r="P50" s="30">
        <v>414</v>
      </c>
      <c r="Q50" s="30">
        <v>366</v>
      </c>
      <c r="R50" s="30">
        <v>392</v>
      </c>
      <c r="S50" s="30">
        <v>348</v>
      </c>
      <c r="T50" s="30">
        <v>0</v>
      </c>
      <c r="U50" s="30">
        <v>0</v>
      </c>
      <c r="V50" s="30">
        <v>311</v>
      </c>
      <c r="W50" s="30">
        <v>1428</v>
      </c>
      <c r="X50" s="30">
        <v>1271</v>
      </c>
      <c r="Y50" s="30">
        <v>1519</v>
      </c>
      <c r="Z50" s="30">
        <v>1500</v>
      </c>
      <c r="AA50" s="30">
        <v>1427</v>
      </c>
      <c r="AB50" s="30">
        <v>1312</v>
      </c>
      <c r="AC50" s="30">
        <v>1442</v>
      </c>
      <c r="AD50" s="30">
        <v>248</v>
      </c>
      <c r="AE50" s="30">
        <v>304</v>
      </c>
      <c r="AF50" s="30">
        <v>327</v>
      </c>
      <c r="AG50" s="30">
        <v>301</v>
      </c>
      <c r="AH50" s="31">
        <v>306</v>
      </c>
      <c r="AI50" s="48">
        <f t="shared" si="33"/>
        <v>21141</v>
      </c>
      <c r="AJ50" s="75">
        <f t="shared" si="34"/>
        <v>5198</v>
      </c>
      <c r="AK50" s="48">
        <f t="shared" si="36"/>
        <v>21141</v>
      </c>
      <c r="AL50" s="75">
        <f t="shared" si="37"/>
        <v>5198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0</v>
      </c>
      <c r="E51" s="30">
        <v>0</v>
      </c>
      <c r="F51" s="30">
        <v>1488</v>
      </c>
      <c r="G51" s="30">
        <v>1403</v>
      </c>
      <c r="H51" s="30">
        <v>1383</v>
      </c>
      <c r="I51" s="30">
        <v>1532</v>
      </c>
      <c r="J51" s="30">
        <v>1441</v>
      </c>
      <c r="K51" s="30">
        <v>1418</v>
      </c>
      <c r="L51" s="30">
        <v>1101</v>
      </c>
      <c r="M51" s="30">
        <v>1424</v>
      </c>
      <c r="N51" s="30">
        <v>1437</v>
      </c>
      <c r="O51" s="30">
        <v>437</v>
      </c>
      <c r="P51" s="30">
        <v>387</v>
      </c>
      <c r="Q51" s="30">
        <v>387</v>
      </c>
      <c r="R51" s="30">
        <v>394</v>
      </c>
      <c r="S51" s="30">
        <v>397</v>
      </c>
      <c r="T51" s="30">
        <v>0</v>
      </c>
      <c r="U51" s="30">
        <v>0</v>
      </c>
      <c r="V51" s="30">
        <v>310</v>
      </c>
      <c r="W51" s="30">
        <v>1423</v>
      </c>
      <c r="X51" s="30">
        <v>1319</v>
      </c>
      <c r="Y51" s="30">
        <v>1479</v>
      </c>
      <c r="Z51" s="30">
        <v>1478</v>
      </c>
      <c r="AA51" s="30">
        <v>1420</v>
      </c>
      <c r="AB51" s="30">
        <v>1249</v>
      </c>
      <c r="AC51" s="30">
        <v>1449</v>
      </c>
      <c r="AD51" s="30">
        <v>225</v>
      </c>
      <c r="AE51" s="30">
        <v>341</v>
      </c>
      <c r="AF51" s="30">
        <v>339</v>
      </c>
      <c r="AG51" s="30">
        <v>338</v>
      </c>
      <c r="AH51" s="31">
        <v>292</v>
      </c>
      <c r="AI51" s="48">
        <f t="shared" si="33"/>
        <v>21236</v>
      </c>
      <c r="AJ51" s="75">
        <f t="shared" si="34"/>
        <v>5055</v>
      </c>
      <c r="AK51" s="48">
        <f t="shared" si="36"/>
        <v>21236</v>
      </c>
      <c r="AL51" s="75">
        <f t="shared" si="37"/>
        <v>5055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0</v>
      </c>
      <c r="E52" s="30">
        <v>0</v>
      </c>
      <c r="F52" s="30">
        <v>1450</v>
      </c>
      <c r="G52" s="30">
        <v>1407</v>
      </c>
      <c r="H52" s="30">
        <v>1337</v>
      </c>
      <c r="I52" s="30">
        <v>1429</v>
      </c>
      <c r="J52" s="30">
        <v>1441</v>
      </c>
      <c r="K52" s="30">
        <v>1376</v>
      </c>
      <c r="L52" s="30">
        <v>1112</v>
      </c>
      <c r="M52" s="30">
        <v>1306</v>
      </c>
      <c r="N52" s="30">
        <v>1441</v>
      </c>
      <c r="O52" s="30">
        <v>337</v>
      </c>
      <c r="P52" s="30">
        <v>456</v>
      </c>
      <c r="Q52" s="30">
        <v>391</v>
      </c>
      <c r="R52" s="30">
        <v>409</v>
      </c>
      <c r="S52" s="30">
        <v>312</v>
      </c>
      <c r="T52" s="30">
        <v>0</v>
      </c>
      <c r="U52" s="30">
        <v>0</v>
      </c>
      <c r="V52" s="30">
        <v>294</v>
      </c>
      <c r="W52" s="30">
        <v>1466</v>
      </c>
      <c r="X52" s="30">
        <v>1334</v>
      </c>
      <c r="Y52" s="30">
        <v>1491</v>
      </c>
      <c r="Z52" s="30">
        <v>1395</v>
      </c>
      <c r="AA52" s="30">
        <v>1451</v>
      </c>
      <c r="AB52" s="30">
        <v>1294</v>
      </c>
      <c r="AC52" s="30">
        <v>1329</v>
      </c>
      <c r="AD52" s="30">
        <v>269</v>
      </c>
      <c r="AE52" s="30">
        <v>314</v>
      </c>
      <c r="AF52" s="30">
        <v>303</v>
      </c>
      <c r="AG52" s="30">
        <v>356</v>
      </c>
      <c r="AH52" s="31">
        <v>317</v>
      </c>
      <c r="AI52" s="48">
        <f t="shared" si="33"/>
        <v>20694</v>
      </c>
      <c r="AJ52" s="75">
        <f t="shared" si="34"/>
        <v>5123</v>
      </c>
      <c r="AK52" s="48">
        <f t="shared" si="36"/>
        <v>20694</v>
      </c>
      <c r="AL52" s="75">
        <f t="shared" si="37"/>
        <v>5123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0</v>
      </c>
      <c r="E53" s="30">
        <v>0</v>
      </c>
      <c r="F53" s="30">
        <v>1380</v>
      </c>
      <c r="G53" s="30">
        <v>1323</v>
      </c>
      <c r="H53" s="30">
        <v>1312</v>
      </c>
      <c r="I53" s="30">
        <v>1287</v>
      </c>
      <c r="J53" s="30">
        <v>1357</v>
      </c>
      <c r="K53" s="30">
        <v>1311</v>
      </c>
      <c r="L53" s="30">
        <v>1171</v>
      </c>
      <c r="M53" s="30">
        <v>1357</v>
      </c>
      <c r="N53" s="30">
        <v>1483</v>
      </c>
      <c r="O53" s="30">
        <v>358</v>
      </c>
      <c r="P53" s="30">
        <v>376</v>
      </c>
      <c r="Q53" s="30">
        <v>382</v>
      </c>
      <c r="R53" s="30">
        <v>279</v>
      </c>
      <c r="S53" s="30">
        <v>271</v>
      </c>
      <c r="T53" s="30">
        <v>0</v>
      </c>
      <c r="U53" s="30">
        <v>0</v>
      </c>
      <c r="V53" s="30">
        <v>247</v>
      </c>
      <c r="W53" s="30">
        <v>1274</v>
      </c>
      <c r="X53" s="30">
        <v>1275</v>
      </c>
      <c r="Y53" s="30">
        <v>1386</v>
      </c>
      <c r="Z53" s="30">
        <v>1425</v>
      </c>
      <c r="AA53" s="30">
        <v>1318</v>
      </c>
      <c r="AB53" s="30">
        <v>1220</v>
      </c>
      <c r="AC53" s="30">
        <v>1452</v>
      </c>
      <c r="AD53" s="30">
        <v>397</v>
      </c>
      <c r="AE53" s="30">
        <v>355</v>
      </c>
      <c r="AF53" s="30">
        <v>292</v>
      </c>
      <c r="AG53" s="30">
        <v>347</v>
      </c>
      <c r="AH53" s="31">
        <v>303</v>
      </c>
      <c r="AI53" s="48">
        <f t="shared" si="33"/>
        <v>20051</v>
      </c>
      <c r="AJ53" s="75">
        <f t="shared" si="34"/>
        <v>4887</v>
      </c>
      <c r="AK53" s="48">
        <f t="shared" si="36"/>
        <v>20051</v>
      </c>
      <c r="AL53" s="75">
        <f t="shared" si="37"/>
        <v>4887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0</v>
      </c>
      <c r="E54" s="30">
        <v>0</v>
      </c>
      <c r="F54" s="30">
        <v>1336</v>
      </c>
      <c r="G54" s="30">
        <v>1305</v>
      </c>
      <c r="H54" s="30">
        <v>1291</v>
      </c>
      <c r="I54" s="30">
        <v>1207</v>
      </c>
      <c r="J54" s="30">
        <v>1299</v>
      </c>
      <c r="K54" s="30">
        <v>1387</v>
      </c>
      <c r="L54" s="30">
        <v>1176</v>
      </c>
      <c r="M54" s="30">
        <v>1335</v>
      </c>
      <c r="N54" s="30">
        <v>1504</v>
      </c>
      <c r="O54" s="30">
        <v>360</v>
      </c>
      <c r="P54" s="30">
        <v>343</v>
      </c>
      <c r="Q54" s="30">
        <v>382</v>
      </c>
      <c r="R54" s="30">
        <v>253</v>
      </c>
      <c r="S54" s="30">
        <v>210</v>
      </c>
      <c r="T54" s="30">
        <v>0</v>
      </c>
      <c r="U54" s="30">
        <v>0</v>
      </c>
      <c r="V54" s="30">
        <v>223</v>
      </c>
      <c r="W54" s="30">
        <v>1219</v>
      </c>
      <c r="X54" s="30">
        <v>1234</v>
      </c>
      <c r="Y54" s="30">
        <v>1219</v>
      </c>
      <c r="Z54" s="30">
        <v>1379</v>
      </c>
      <c r="AA54" s="30">
        <v>1236</v>
      </c>
      <c r="AB54" s="30">
        <v>1229</v>
      </c>
      <c r="AC54" s="30">
        <v>1432</v>
      </c>
      <c r="AD54" s="30">
        <v>322</v>
      </c>
      <c r="AE54" s="30">
        <v>368</v>
      </c>
      <c r="AF54" s="30">
        <v>253</v>
      </c>
      <c r="AG54" s="30">
        <v>385</v>
      </c>
      <c r="AH54" s="31">
        <v>338</v>
      </c>
      <c r="AI54" s="48">
        <f t="shared" si="33"/>
        <v>19576</v>
      </c>
      <c r="AJ54" s="75">
        <f t="shared" si="34"/>
        <v>4649</v>
      </c>
      <c r="AK54" s="48">
        <f>SUM(D54:AH54)-AJ54</f>
        <v>19576</v>
      </c>
      <c r="AL54" s="75">
        <f t="shared" si="37"/>
        <v>4649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0</v>
      </c>
      <c r="E55" s="30">
        <v>0</v>
      </c>
      <c r="F55" s="30">
        <v>1459</v>
      </c>
      <c r="G55" s="30">
        <v>1403</v>
      </c>
      <c r="H55" s="30">
        <v>1420</v>
      </c>
      <c r="I55" s="30">
        <v>1353</v>
      </c>
      <c r="J55" s="30">
        <v>1431</v>
      </c>
      <c r="K55" s="30">
        <v>1384</v>
      </c>
      <c r="L55" s="30">
        <v>1257</v>
      </c>
      <c r="M55" s="30">
        <v>1379</v>
      </c>
      <c r="N55" s="30">
        <v>1428</v>
      </c>
      <c r="O55" s="30">
        <v>371</v>
      </c>
      <c r="P55" s="30">
        <v>358</v>
      </c>
      <c r="Q55" s="30">
        <v>397</v>
      </c>
      <c r="R55" s="30">
        <v>365</v>
      </c>
      <c r="S55" s="30">
        <v>343</v>
      </c>
      <c r="T55" s="30">
        <v>0</v>
      </c>
      <c r="U55" s="30">
        <v>0</v>
      </c>
      <c r="V55" s="30">
        <v>366</v>
      </c>
      <c r="W55" s="30">
        <v>1307</v>
      </c>
      <c r="X55" s="30">
        <v>1285</v>
      </c>
      <c r="Y55" s="30">
        <v>1401</v>
      </c>
      <c r="Z55" s="30">
        <v>1358</v>
      </c>
      <c r="AA55" s="30">
        <v>1407</v>
      </c>
      <c r="AB55" s="30">
        <v>1365</v>
      </c>
      <c r="AC55" s="30">
        <v>1455</v>
      </c>
      <c r="AD55" s="30">
        <v>356</v>
      </c>
      <c r="AE55" s="30">
        <v>372</v>
      </c>
      <c r="AF55" s="30">
        <v>341</v>
      </c>
      <c r="AG55" s="30">
        <v>328</v>
      </c>
      <c r="AH55" s="31">
        <v>362</v>
      </c>
      <c r="AI55" s="48">
        <f t="shared" si="33"/>
        <v>21023</v>
      </c>
      <c r="AJ55" s="75">
        <f t="shared" si="34"/>
        <v>5028</v>
      </c>
      <c r="AL55" s="48">
        <f t="shared" ref="AL55:AL58" si="38">SUM(D55:AH55)</f>
        <v>26051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0</v>
      </c>
      <c r="E56" s="30">
        <v>0</v>
      </c>
      <c r="F56" s="30">
        <v>1364</v>
      </c>
      <c r="G56" s="30">
        <v>1439</v>
      </c>
      <c r="H56" s="30">
        <v>1391</v>
      </c>
      <c r="I56" s="30">
        <v>1426</v>
      </c>
      <c r="J56" s="30">
        <v>1409</v>
      </c>
      <c r="K56" s="30">
        <v>1428</v>
      </c>
      <c r="L56" s="30">
        <v>1377</v>
      </c>
      <c r="M56" s="30">
        <v>1377</v>
      </c>
      <c r="N56" s="30">
        <v>1475</v>
      </c>
      <c r="O56" s="30">
        <v>350</v>
      </c>
      <c r="P56" s="30">
        <v>320</v>
      </c>
      <c r="Q56" s="30">
        <v>399</v>
      </c>
      <c r="R56" s="30">
        <v>390</v>
      </c>
      <c r="S56" s="30">
        <v>350</v>
      </c>
      <c r="T56" s="30">
        <v>0</v>
      </c>
      <c r="U56" s="30">
        <v>0</v>
      </c>
      <c r="V56" s="30">
        <v>324</v>
      </c>
      <c r="W56" s="30">
        <v>1430</v>
      </c>
      <c r="X56" s="30">
        <v>1352</v>
      </c>
      <c r="Y56" s="30">
        <v>1362</v>
      </c>
      <c r="Z56" s="30">
        <v>1304</v>
      </c>
      <c r="AA56" s="30">
        <v>1478</v>
      </c>
      <c r="AB56" s="30">
        <v>1387</v>
      </c>
      <c r="AC56" s="30">
        <v>1378</v>
      </c>
      <c r="AD56" s="30">
        <v>300</v>
      </c>
      <c r="AE56" s="30">
        <v>343</v>
      </c>
      <c r="AF56" s="30">
        <v>392</v>
      </c>
      <c r="AG56" s="30">
        <v>336</v>
      </c>
      <c r="AH56" s="31">
        <v>363</v>
      </c>
      <c r="AI56" s="48">
        <f t="shared" si="33"/>
        <v>20992</v>
      </c>
      <c r="AJ56" s="75">
        <f t="shared" si="34"/>
        <v>5252</v>
      </c>
      <c r="AL56" s="48">
        <f t="shared" si="38"/>
        <v>26244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0</v>
      </c>
      <c r="E57" s="30">
        <v>0</v>
      </c>
      <c r="F57" s="30">
        <v>1371</v>
      </c>
      <c r="G57" s="30">
        <v>1497</v>
      </c>
      <c r="H57" s="30">
        <v>1377</v>
      </c>
      <c r="I57" s="30">
        <v>1512</v>
      </c>
      <c r="J57" s="30">
        <v>1346</v>
      </c>
      <c r="K57" s="30">
        <v>1224</v>
      </c>
      <c r="L57" s="30">
        <v>1178</v>
      </c>
      <c r="M57" s="30">
        <v>1263</v>
      </c>
      <c r="N57" s="30">
        <v>1224</v>
      </c>
      <c r="O57" s="30">
        <v>211</v>
      </c>
      <c r="P57" s="30">
        <v>264</v>
      </c>
      <c r="Q57" s="30">
        <v>292</v>
      </c>
      <c r="R57" s="30">
        <v>386</v>
      </c>
      <c r="S57" s="30">
        <v>319</v>
      </c>
      <c r="T57" s="30">
        <v>0</v>
      </c>
      <c r="U57" s="30">
        <v>0</v>
      </c>
      <c r="V57" s="30">
        <v>342</v>
      </c>
      <c r="W57" s="30">
        <v>1429</v>
      </c>
      <c r="X57" s="30">
        <v>1389</v>
      </c>
      <c r="Y57" s="30">
        <v>1481</v>
      </c>
      <c r="Z57" s="30">
        <v>1412</v>
      </c>
      <c r="AA57" s="30">
        <v>1413</v>
      </c>
      <c r="AB57" s="30">
        <v>1305</v>
      </c>
      <c r="AC57" s="30">
        <v>1184</v>
      </c>
      <c r="AD57" s="30">
        <v>319</v>
      </c>
      <c r="AE57" s="30">
        <v>373</v>
      </c>
      <c r="AF57" s="30">
        <v>336</v>
      </c>
      <c r="AG57" s="30">
        <v>372</v>
      </c>
      <c r="AH57" s="31">
        <v>346</v>
      </c>
      <c r="AI57" s="48">
        <f t="shared" si="33"/>
        <v>20171</v>
      </c>
      <c r="AJ57" s="75">
        <f t="shared" si="34"/>
        <v>4994</v>
      </c>
      <c r="AL57" s="48">
        <f t="shared" si="38"/>
        <v>25165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0</v>
      </c>
      <c r="E58" s="34">
        <v>0</v>
      </c>
      <c r="F58" s="34">
        <v>1392</v>
      </c>
      <c r="G58" s="34">
        <v>1451</v>
      </c>
      <c r="H58" s="34">
        <v>1363</v>
      </c>
      <c r="I58" s="34">
        <v>1468</v>
      </c>
      <c r="J58" s="34">
        <v>1460</v>
      </c>
      <c r="K58" s="34">
        <v>1238</v>
      </c>
      <c r="L58" s="34">
        <v>1167</v>
      </c>
      <c r="M58" s="34">
        <v>1279</v>
      </c>
      <c r="N58" s="34">
        <v>893</v>
      </c>
      <c r="O58" s="34">
        <v>187</v>
      </c>
      <c r="P58" s="34">
        <v>269</v>
      </c>
      <c r="Q58" s="34">
        <v>262</v>
      </c>
      <c r="R58" s="34">
        <v>384</v>
      </c>
      <c r="S58" s="34">
        <v>360</v>
      </c>
      <c r="T58" s="34">
        <v>0</v>
      </c>
      <c r="U58" s="34">
        <v>0</v>
      </c>
      <c r="V58" s="34">
        <v>318</v>
      </c>
      <c r="W58" s="34">
        <v>1383</v>
      </c>
      <c r="X58" s="34">
        <v>1374</v>
      </c>
      <c r="Y58" s="34">
        <v>1490</v>
      </c>
      <c r="Z58" s="34">
        <v>1438</v>
      </c>
      <c r="AA58" s="34">
        <v>1435</v>
      </c>
      <c r="AB58" s="34">
        <v>1275</v>
      </c>
      <c r="AC58" s="34">
        <v>1007</v>
      </c>
      <c r="AD58" s="34">
        <v>311</v>
      </c>
      <c r="AE58" s="34">
        <v>385</v>
      </c>
      <c r="AF58" s="34">
        <v>309</v>
      </c>
      <c r="AG58" s="34">
        <v>387</v>
      </c>
      <c r="AH58" s="35">
        <v>365</v>
      </c>
      <c r="AI58" s="48">
        <f t="shared" si="33"/>
        <v>19790</v>
      </c>
      <c r="AJ58" s="75">
        <f t="shared" si="34"/>
        <v>4860</v>
      </c>
      <c r="AL58" s="48">
        <f t="shared" si="38"/>
        <v>24650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H59" si="39">SUM(D11:D58)</f>
        <v>0</v>
      </c>
      <c r="E59" s="37">
        <f t="shared" si="39"/>
        <v>0</v>
      </c>
      <c r="F59" s="37">
        <f t="shared" si="39"/>
        <v>29985</v>
      </c>
      <c r="G59" s="37">
        <f t="shared" si="39"/>
        <v>68163</v>
      </c>
      <c r="H59" s="37">
        <f t="shared" si="39"/>
        <v>67380</v>
      </c>
      <c r="I59" s="37">
        <f t="shared" si="39"/>
        <v>68435</v>
      </c>
      <c r="J59" s="37">
        <f t="shared" si="39"/>
        <v>68082</v>
      </c>
      <c r="K59" s="37">
        <f t="shared" si="39"/>
        <v>66764</v>
      </c>
      <c r="L59" s="37">
        <f t="shared" si="39"/>
        <v>66019</v>
      </c>
      <c r="M59" s="37">
        <f t="shared" si="39"/>
        <v>64897</v>
      </c>
      <c r="N59" s="37">
        <f t="shared" si="39"/>
        <v>66730</v>
      </c>
      <c r="O59" s="37">
        <f t="shared" si="39"/>
        <v>17284</v>
      </c>
      <c r="P59" s="37">
        <f t="shared" si="39"/>
        <v>16612</v>
      </c>
      <c r="Q59" s="37">
        <f t="shared" si="39"/>
        <v>17082</v>
      </c>
      <c r="R59" s="37">
        <f t="shared" si="39"/>
        <v>16434</v>
      </c>
      <c r="S59" s="37">
        <f t="shared" si="39"/>
        <v>16142</v>
      </c>
      <c r="T59" s="37">
        <f t="shared" si="39"/>
        <v>8489</v>
      </c>
      <c r="U59" s="37">
        <f t="shared" si="39"/>
        <v>0</v>
      </c>
      <c r="V59" s="37">
        <f t="shared" si="39"/>
        <v>8495</v>
      </c>
      <c r="W59" s="37">
        <f t="shared" si="39"/>
        <v>44949</v>
      </c>
      <c r="X59" s="37">
        <f t="shared" si="39"/>
        <v>65255</v>
      </c>
      <c r="Y59" s="37">
        <f t="shared" si="39"/>
        <v>65325</v>
      </c>
      <c r="Z59" s="37">
        <f t="shared" si="39"/>
        <v>66717</v>
      </c>
      <c r="AA59" s="37">
        <f t="shared" si="39"/>
        <v>65276</v>
      </c>
      <c r="AB59" s="37">
        <f t="shared" si="39"/>
        <v>61800</v>
      </c>
      <c r="AC59" s="37">
        <f t="shared" si="39"/>
        <v>63513</v>
      </c>
      <c r="AD59" s="37">
        <f t="shared" si="39"/>
        <v>17507</v>
      </c>
      <c r="AE59" s="37">
        <f t="shared" si="39"/>
        <v>14471</v>
      </c>
      <c r="AF59" s="37">
        <f t="shared" si="39"/>
        <v>14665</v>
      </c>
      <c r="AG59" s="37">
        <f t="shared" si="39"/>
        <v>15073</v>
      </c>
      <c r="AH59" s="38">
        <f t="shared" si="39"/>
        <v>15023</v>
      </c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11" priority="1" operator="containsText" text="日">
      <formula>NOT(ISERROR(SEARCH("日",D9)))</formula>
    </cfRule>
  </conditionalFormatting>
  <conditionalFormatting sqref="D10:AH10">
    <cfRule type="containsText" dxfId="10" priority="2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67"/>
  <sheetViews>
    <sheetView view="pageBreakPreview" zoomScale="40" zoomScaleNormal="70" zoomScaleSheetLayoutView="40" workbookViewId="0">
      <selection activeCell="D59" sqref="D59:AG59"/>
    </sheetView>
  </sheetViews>
  <sheetFormatPr defaultRowHeight="19.5" x14ac:dyDescent="0.4"/>
  <cols>
    <col min="1" max="1" width="9.25" style="1" bestFit="1" customWidth="1"/>
    <col min="2" max="2" width="9.25" style="1" customWidth="1"/>
    <col min="3" max="3" width="9.625" style="1" bestFit="1" customWidth="1"/>
    <col min="4" max="34" width="10" style="1" customWidth="1"/>
    <col min="35" max="35" width="9.25" style="26" bestFit="1" customWidth="1"/>
    <col min="36" max="36" width="8.875" style="26" bestFit="1" customWidth="1"/>
    <col min="37" max="38" width="10.5" style="26" bestFit="1" customWidth="1"/>
    <col min="39" max="39" width="8.625" style="26" bestFit="1" customWidth="1"/>
    <col min="40" max="40" width="10.5" style="26" bestFit="1" customWidth="1"/>
    <col min="41" max="16384" width="9" style="1"/>
  </cols>
  <sheetData>
    <row r="1" spans="1:40" x14ac:dyDescent="0.4">
      <c r="AH1" s="2" t="s">
        <v>25</v>
      </c>
    </row>
    <row r="2" spans="1:40" x14ac:dyDescent="0.4">
      <c r="C2" s="3"/>
      <c r="D2" s="3"/>
      <c r="P2" s="4" t="s">
        <v>18</v>
      </c>
      <c r="R2" s="3"/>
      <c r="S2" s="3"/>
    </row>
    <row r="3" spans="1:40" x14ac:dyDescent="0.4">
      <c r="P3" s="5"/>
    </row>
    <row r="4" spans="1:40" x14ac:dyDescent="0.4">
      <c r="B4" s="1" t="s">
        <v>1</v>
      </c>
      <c r="D4" s="1" t="s">
        <v>2</v>
      </c>
    </row>
    <row r="5" spans="1:40" x14ac:dyDescent="0.4">
      <c r="B5" s="1" t="s">
        <v>3</v>
      </c>
      <c r="D5" s="6" t="s">
        <v>4</v>
      </c>
      <c r="AH5" s="2" t="s">
        <v>5</v>
      </c>
    </row>
    <row r="7" spans="1:40" ht="20.25" thickBot="1" x14ac:dyDescent="0.45">
      <c r="A7" s="7"/>
      <c r="B7" s="7"/>
      <c r="C7" s="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1:40" ht="20.100000000000001" customHeight="1" x14ac:dyDescent="0.4">
      <c r="A8" s="7"/>
      <c r="B8" s="7"/>
      <c r="C8" s="7"/>
      <c r="D8" s="8">
        <v>45597</v>
      </c>
      <c r="E8" s="9">
        <f t="shared" ref="E8" si="0">IF(MONTH(D8+1)=MONTH(D8),D8+1," ")</f>
        <v>45598</v>
      </c>
      <c r="F8" s="9">
        <f t="shared" ref="F8" si="1">IF(MONTH(E8+1)=MONTH(E8),E8+1," ")</f>
        <v>45599</v>
      </c>
      <c r="G8" s="9">
        <f t="shared" ref="G8" si="2">IF(MONTH(F8+1)=MONTH(F8),F8+1," ")</f>
        <v>45600</v>
      </c>
      <c r="H8" s="9">
        <f t="shared" ref="H8" si="3">IF(MONTH(G8+1)=MONTH(G8),G8+1," ")</f>
        <v>45601</v>
      </c>
      <c r="I8" s="9">
        <f t="shared" ref="I8" si="4">IF(MONTH(H8+1)=MONTH(H8),H8+1," ")</f>
        <v>45602</v>
      </c>
      <c r="J8" s="9">
        <f t="shared" ref="J8" si="5">IF(MONTH(I8+1)=MONTH(I8),I8+1," ")</f>
        <v>45603</v>
      </c>
      <c r="K8" s="9">
        <f t="shared" ref="K8" si="6">IF(MONTH(J8+1)=MONTH(J8),J8+1," ")</f>
        <v>45604</v>
      </c>
      <c r="L8" s="9">
        <f t="shared" ref="L8" si="7">IF(MONTH(K8+1)=MONTH(K8),K8+1," ")</f>
        <v>45605</v>
      </c>
      <c r="M8" s="9">
        <f t="shared" ref="M8" si="8">IF(MONTH(L8+1)=MONTH(L8),L8+1," ")</f>
        <v>45606</v>
      </c>
      <c r="N8" s="9">
        <f t="shared" ref="N8" si="9">IF(MONTH(M8+1)=MONTH(M8),M8+1," ")</f>
        <v>45607</v>
      </c>
      <c r="O8" s="9">
        <f t="shared" ref="O8" si="10">IF(MONTH(N8+1)=MONTH(N8),N8+1," ")</f>
        <v>45608</v>
      </c>
      <c r="P8" s="9">
        <f t="shared" ref="P8" si="11">IF(MONTH(O8+1)=MONTH(O8),O8+1," ")</f>
        <v>45609</v>
      </c>
      <c r="Q8" s="9">
        <f t="shared" ref="Q8" si="12">IF(MONTH(P8+1)=MONTH(P8),P8+1," ")</f>
        <v>45610</v>
      </c>
      <c r="R8" s="9">
        <f t="shared" ref="R8" si="13">IF(MONTH(Q8+1)=MONTH(Q8),Q8+1," ")</f>
        <v>45611</v>
      </c>
      <c r="S8" s="9">
        <f t="shared" ref="S8" si="14">IF(MONTH(R8+1)=MONTH(R8),R8+1," ")</f>
        <v>45612</v>
      </c>
      <c r="T8" s="9">
        <f t="shared" ref="T8" si="15">IF(MONTH(S8+1)=MONTH(S8),S8+1," ")</f>
        <v>45613</v>
      </c>
      <c r="U8" s="9">
        <f t="shared" ref="U8" si="16">IF(MONTH(T8+1)=MONTH(T8),T8+1," ")</f>
        <v>45614</v>
      </c>
      <c r="V8" s="9">
        <f t="shared" ref="V8" si="17">IF(MONTH(U8+1)=MONTH(U8),U8+1," ")</f>
        <v>45615</v>
      </c>
      <c r="W8" s="9">
        <f t="shared" ref="W8" si="18">IF(MONTH(V8+1)=MONTH(V8),V8+1," ")</f>
        <v>45616</v>
      </c>
      <c r="X8" s="9">
        <f t="shared" ref="X8" si="19">IF(MONTH(W8+1)=MONTH(W8),W8+1," ")</f>
        <v>45617</v>
      </c>
      <c r="Y8" s="9">
        <f t="shared" ref="Y8" si="20">IF(MONTH(X8+1)=MONTH(X8),X8+1," ")</f>
        <v>45618</v>
      </c>
      <c r="Z8" s="9">
        <f t="shared" ref="Z8" si="21">IF(MONTH(Y8+1)=MONTH(Y8),Y8+1," ")</f>
        <v>45619</v>
      </c>
      <c r="AA8" s="9">
        <f t="shared" ref="AA8" si="22">IF(MONTH(Z8+1)=MONTH(Z8),Z8+1," ")</f>
        <v>45620</v>
      </c>
      <c r="AB8" s="9">
        <f t="shared" ref="AB8" si="23">IF(MONTH(AA8+1)=MONTH(AA8),AA8+1," ")</f>
        <v>45621</v>
      </c>
      <c r="AC8" s="9">
        <f t="shared" ref="AC8" si="24">IF(MONTH(AB8+1)=MONTH(AB8),AB8+1," ")</f>
        <v>45622</v>
      </c>
      <c r="AD8" s="9">
        <f t="shared" ref="AD8" si="25">IF(MONTH(AC8+1)=MONTH(AC8),AC8+1," ")</f>
        <v>45623</v>
      </c>
      <c r="AE8" s="9">
        <f t="shared" ref="AE8" si="26">IF(MONTH(AD8+1)=MONTH(AD8),AD8+1," ")</f>
        <v>45624</v>
      </c>
      <c r="AF8" s="9">
        <f t="shared" ref="AF8" si="27">IF(MONTH(AE8+1)=MONTH(AE8),AE8+1," ")</f>
        <v>45625</v>
      </c>
      <c r="AG8" s="9">
        <f t="shared" ref="AG8" si="28">IF(MONTH(AF8+1)=MONTH(AF8),AF8+1," ")</f>
        <v>45626</v>
      </c>
      <c r="AH8" s="10" t="str">
        <f t="shared" ref="AH8" si="29">IF(MONTH(AG8+1)=MONTH(AG8),AG8+1," ")</f>
        <v xml:space="preserve"> </v>
      </c>
    </row>
    <row r="9" spans="1:40" ht="20.100000000000001" customHeight="1" thickBot="1" x14ac:dyDescent="0.45">
      <c r="D9" s="11" t="str">
        <f t="shared" ref="D9" si="30">TEXT(D8,"aaa")</f>
        <v>金</v>
      </c>
      <c r="E9" s="12" t="str">
        <f t="shared" ref="E9:AH9" si="31">TEXT(E8,"aaa")</f>
        <v>土</v>
      </c>
      <c r="F9" s="54" t="str">
        <f t="shared" si="31"/>
        <v>日</v>
      </c>
      <c r="G9" s="54" t="str">
        <f t="shared" si="31"/>
        <v>月</v>
      </c>
      <c r="H9" s="12" t="str">
        <f t="shared" ref="H9" si="32">TEXT(H8,"aaa")</f>
        <v>火</v>
      </c>
      <c r="I9" s="12" t="str">
        <f t="shared" si="31"/>
        <v>水</v>
      </c>
      <c r="J9" s="12" t="str">
        <f t="shared" si="31"/>
        <v>木</v>
      </c>
      <c r="K9" s="12" t="str">
        <f t="shared" si="31"/>
        <v>金</v>
      </c>
      <c r="L9" s="12" t="str">
        <f t="shared" si="31"/>
        <v>土</v>
      </c>
      <c r="M9" s="12" t="str">
        <f t="shared" si="31"/>
        <v>日</v>
      </c>
      <c r="N9" s="12" t="str">
        <f t="shared" si="31"/>
        <v>月</v>
      </c>
      <c r="O9" s="12" t="str">
        <f t="shared" si="31"/>
        <v>火</v>
      </c>
      <c r="P9" s="12" t="str">
        <f t="shared" si="31"/>
        <v>水</v>
      </c>
      <c r="Q9" s="12" t="str">
        <f t="shared" si="31"/>
        <v>木</v>
      </c>
      <c r="R9" s="12" t="str">
        <f t="shared" si="31"/>
        <v>金</v>
      </c>
      <c r="S9" s="12" t="str">
        <f t="shared" si="31"/>
        <v>土</v>
      </c>
      <c r="T9" s="12" t="str">
        <f t="shared" si="31"/>
        <v>日</v>
      </c>
      <c r="U9" s="12" t="str">
        <f t="shared" si="31"/>
        <v>月</v>
      </c>
      <c r="V9" s="12" t="str">
        <f t="shared" si="31"/>
        <v>火</v>
      </c>
      <c r="W9" s="12" t="str">
        <f t="shared" si="31"/>
        <v>水</v>
      </c>
      <c r="X9" s="12" t="str">
        <f t="shared" si="31"/>
        <v>木</v>
      </c>
      <c r="Y9" s="12" t="str">
        <f t="shared" si="31"/>
        <v>金</v>
      </c>
      <c r="Z9" s="54" t="str">
        <f t="shared" si="31"/>
        <v>土</v>
      </c>
      <c r="AA9" s="12" t="str">
        <f t="shared" si="31"/>
        <v>日</v>
      </c>
      <c r="AB9" s="12" t="str">
        <f t="shared" si="31"/>
        <v>月</v>
      </c>
      <c r="AC9" s="12" t="str">
        <f t="shared" si="31"/>
        <v>火</v>
      </c>
      <c r="AD9" s="12" t="str">
        <f t="shared" si="31"/>
        <v>水</v>
      </c>
      <c r="AE9" s="12" t="str">
        <f t="shared" si="31"/>
        <v>木</v>
      </c>
      <c r="AF9" s="12" t="str">
        <f t="shared" si="31"/>
        <v>金</v>
      </c>
      <c r="AG9" s="12" t="str">
        <f t="shared" si="31"/>
        <v>土</v>
      </c>
      <c r="AH9" s="13" t="str">
        <f t="shared" si="31"/>
        <v xml:space="preserve"> </v>
      </c>
      <c r="AK9" s="73">
        <f>SUM(AK11:AK58)</f>
        <v>200701</v>
      </c>
      <c r="AL9" s="73">
        <f t="shared" ref="AL9:AM9" si="33">SUM(AL11:AL58)</f>
        <v>242419</v>
      </c>
      <c r="AM9" s="73">
        <f t="shared" si="33"/>
        <v>0</v>
      </c>
      <c r="AN9" s="78">
        <f>SUM(AK9:AM9)</f>
        <v>443120</v>
      </c>
    </row>
    <row r="10" spans="1:40" ht="20.100000000000001" customHeight="1" thickBot="1" x14ac:dyDescent="0.45">
      <c r="A10" s="14" t="s">
        <v>7</v>
      </c>
      <c r="B10" s="15" t="s">
        <v>8</v>
      </c>
      <c r="C10" s="16" t="s">
        <v>9</v>
      </c>
      <c r="D10" s="17" t="str" cm="1">
        <f t="array" ref="D10">_xlfn.IFS(D9="日","日祝日",TRUE,"平日")</f>
        <v>平日</v>
      </c>
      <c r="E10" s="18" t="str" cm="1">
        <f t="array" ref="E10">_xlfn.IFS(E9="日","日祝日",TRUE,"平日")</f>
        <v>平日</v>
      </c>
      <c r="F10" s="18" t="s">
        <v>69</v>
      </c>
      <c r="G10" s="50" t="s">
        <v>10</v>
      </c>
      <c r="H10" s="18" t="str" cm="1">
        <f t="array" ref="H10">_xlfn.IFS(H9="日","日祝日",TRUE,"平日")</f>
        <v>平日</v>
      </c>
      <c r="I10" s="18" t="str" cm="1">
        <f t="array" ref="I10">_xlfn.IFS(I9="日","日祝日",TRUE,"平日")</f>
        <v>平日</v>
      </c>
      <c r="J10" s="18" t="str" cm="1">
        <f t="array" ref="J10">_xlfn.IFS(J9="日","日祝日",TRUE,"平日")</f>
        <v>平日</v>
      </c>
      <c r="K10" s="18" t="str" cm="1">
        <f t="array" ref="K10">_xlfn.IFS(K9="日","日祝日",TRUE,"平日")</f>
        <v>平日</v>
      </c>
      <c r="L10" s="18" t="str" cm="1">
        <f t="array" ref="L10">_xlfn.IFS(L9="日","日祝日",TRUE,"平日")</f>
        <v>平日</v>
      </c>
      <c r="M10" s="18" t="str" cm="1">
        <f t="array" ref="M10">_xlfn.IFS(M9="日","日祝日",TRUE,"平日")</f>
        <v>日祝日</v>
      </c>
      <c r="N10" s="18" t="str" cm="1">
        <f t="array" ref="N10">_xlfn.IFS(N9="日","日祝日",TRUE,"平日")</f>
        <v>平日</v>
      </c>
      <c r="O10" s="18" t="str" cm="1">
        <f t="array" ref="O10">_xlfn.IFS(O9="日","日祝日",TRUE,"平日")</f>
        <v>平日</v>
      </c>
      <c r="P10" s="18" t="str" cm="1">
        <f t="array" ref="P10">_xlfn.IFS(P9="日","日祝日",TRUE,"平日")</f>
        <v>平日</v>
      </c>
      <c r="Q10" s="18" t="str" cm="1">
        <f t="array" ref="Q10">_xlfn.IFS(Q9="日","日祝日",TRUE,"平日")</f>
        <v>平日</v>
      </c>
      <c r="R10" s="18" t="str" cm="1">
        <f t="array" ref="R10">_xlfn.IFS(R9="日","日祝日",TRUE,"平日")</f>
        <v>平日</v>
      </c>
      <c r="S10" s="18" t="str" cm="1">
        <f t="array" ref="S10">_xlfn.IFS(S9="日","日祝日",TRUE,"平日")</f>
        <v>平日</v>
      </c>
      <c r="T10" s="18" t="str" cm="1">
        <f t="array" ref="T10">_xlfn.IFS(T9="日","日祝日",TRUE,"平日")</f>
        <v>日祝日</v>
      </c>
      <c r="U10" s="18" t="str" cm="1">
        <f t="array" ref="U10">_xlfn.IFS(U9="日","日祝日",TRUE,"平日")</f>
        <v>平日</v>
      </c>
      <c r="V10" s="18" t="str" cm="1">
        <f t="array" ref="V10">_xlfn.IFS(V9="日","日祝日",TRUE,"平日")</f>
        <v>平日</v>
      </c>
      <c r="W10" s="18" t="str" cm="1">
        <f t="array" ref="W10">_xlfn.IFS(W9="日","日祝日",TRUE,"平日")</f>
        <v>平日</v>
      </c>
      <c r="X10" s="18" t="str" cm="1">
        <f t="array" ref="X10">_xlfn.IFS(X9="日","日祝日",TRUE,"平日")</f>
        <v>平日</v>
      </c>
      <c r="Y10" s="18" t="str" cm="1">
        <f t="array" ref="Y10">_xlfn.IFS(Y9="日","日祝日",TRUE,"平日")</f>
        <v>平日</v>
      </c>
      <c r="Z10" s="18" t="s">
        <v>69</v>
      </c>
      <c r="AA10" s="18" t="str" cm="1">
        <f t="array" ref="AA10">_xlfn.IFS(AA9="日","日祝日",TRUE,"平日")</f>
        <v>日祝日</v>
      </c>
      <c r="AB10" s="18" t="str" cm="1">
        <f t="array" ref="AB10">_xlfn.IFS(AB9="日","日祝日",TRUE,"平日")</f>
        <v>平日</v>
      </c>
      <c r="AC10" s="18" t="str" cm="1">
        <f t="array" ref="AC10">_xlfn.IFS(AC9="日","日祝日",TRUE,"平日")</f>
        <v>平日</v>
      </c>
      <c r="AD10" s="18" t="str" cm="1">
        <f t="array" ref="AD10">_xlfn.IFS(AD9="日","日祝日",TRUE,"平日")</f>
        <v>平日</v>
      </c>
      <c r="AE10" s="18" t="str" cm="1">
        <f t="array" ref="AE10">_xlfn.IFS(AE9="日","日祝日",TRUE,"平日")</f>
        <v>平日</v>
      </c>
      <c r="AF10" s="18" t="str" cm="1">
        <f t="array" ref="AF10">_xlfn.IFS(AF9="日","日祝日",TRUE,"平日")</f>
        <v>平日</v>
      </c>
      <c r="AG10" s="18" t="str" cm="1">
        <f t="array" ref="AG10">_xlfn.IFS(AG9="日","日祝日",TRUE,"平日")</f>
        <v>平日</v>
      </c>
      <c r="AH10" s="19"/>
      <c r="AI10" s="74" t="s">
        <v>29</v>
      </c>
      <c r="AJ10" s="74" t="s">
        <v>28</v>
      </c>
      <c r="AK10" s="74" t="s">
        <v>30</v>
      </c>
      <c r="AL10" s="74" t="s">
        <v>31</v>
      </c>
      <c r="AM10" s="74" t="s">
        <v>32</v>
      </c>
    </row>
    <row r="11" spans="1:40" ht="20.100000000000001" customHeight="1" x14ac:dyDescent="0.4">
      <c r="A11" s="20">
        <v>1</v>
      </c>
      <c r="B11" s="21">
        <v>0</v>
      </c>
      <c r="C11" s="22">
        <v>2.0833333333333332E-2</v>
      </c>
      <c r="D11" s="23">
        <v>384</v>
      </c>
      <c r="E11" s="24">
        <v>292</v>
      </c>
      <c r="F11" s="24">
        <v>312</v>
      </c>
      <c r="G11" s="24">
        <v>333</v>
      </c>
      <c r="H11" s="24">
        <v>356</v>
      </c>
      <c r="I11" s="24">
        <v>365</v>
      </c>
      <c r="J11" s="24">
        <v>370</v>
      </c>
      <c r="K11" s="24">
        <v>358</v>
      </c>
      <c r="L11" s="24">
        <v>273</v>
      </c>
      <c r="M11" s="24">
        <v>364</v>
      </c>
      <c r="N11" s="24">
        <v>345</v>
      </c>
      <c r="O11" s="24">
        <v>289</v>
      </c>
      <c r="P11" s="24">
        <v>348</v>
      </c>
      <c r="Q11" s="24">
        <v>357</v>
      </c>
      <c r="R11" s="24">
        <v>344</v>
      </c>
      <c r="S11" s="24">
        <v>356</v>
      </c>
      <c r="T11" s="24">
        <v>332</v>
      </c>
      <c r="U11" s="24">
        <v>373</v>
      </c>
      <c r="V11" s="24">
        <v>353</v>
      </c>
      <c r="W11" s="24">
        <v>361</v>
      </c>
      <c r="X11" s="24">
        <v>373</v>
      </c>
      <c r="Y11" s="24">
        <v>270</v>
      </c>
      <c r="Z11" s="24">
        <v>381</v>
      </c>
      <c r="AA11" s="24">
        <v>316</v>
      </c>
      <c r="AB11" s="24">
        <v>318</v>
      </c>
      <c r="AC11" s="24">
        <v>325</v>
      </c>
      <c r="AD11" s="24">
        <v>331</v>
      </c>
      <c r="AE11" s="24">
        <v>344</v>
      </c>
      <c r="AF11" s="24">
        <v>317</v>
      </c>
      <c r="AG11" s="24">
        <v>326</v>
      </c>
      <c r="AH11" s="25"/>
      <c r="AI11" s="48">
        <f>SUMIF($D$10:$AH$10,"=平日",D11:AH11)</f>
        <v>8128</v>
      </c>
      <c r="AJ11" s="75">
        <f>SUMIF($D$10:$AH$10,"日祝日",D11:AH11)</f>
        <v>2038</v>
      </c>
      <c r="AL11" s="48">
        <f>SUM(D11:AH11)</f>
        <v>10166</v>
      </c>
    </row>
    <row r="12" spans="1:40" ht="20.100000000000001" customHeight="1" x14ac:dyDescent="0.4">
      <c r="A12" s="20">
        <v>2</v>
      </c>
      <c r="B12" s="27">
        <v>2.0833333333333332E-2</v>
      </c>
      <c r="C12" s="28">
        <v>4.1666666666666664E-2</v>
      </c>
      <c r="D12" s="29">
        <v>379</v>
      </c>
      <c r="E12" s="30">
        <v>295</v>
      </c>
      <c r="F12" s="30">
        <v>371</v>
      </c>
      <c r="G12" s="30">
        <v>305</v>
      </c>
      <c r="H12" s="30">
        <v>301</v>
      </c>
      <c r="I12" s="30">
        <v>368</v>
      </c>
      <c r="J12" s="30">
        <v>346</v>
      </c>
      <c r="K12" s="30">
        <v>366</v>
      </c>
      <c r="L12" s="30">
        <v>349</v>
      </c>
      <c r="M12" s="30">
        <v>353</v>
      </c>
      <c r="N12" s="30">
        <v>301</v>
      </c>
      <c r="O12" s="30">
        <v>286</v>
      </c>
      <c r="P12" s="30">
        <v>342</v>
      </c>
      <c r="Q12" s="30">
        <v>371</v>
      </c>
      <c r="R12" s="30">
        <v>326</v>
      </c>
      <c r="S12" s="30">
        <v>377</v>
      </c>
      <c r="T12" s="30">
        <v>295</v>
      </c>
      <c r="U12" s="30">
        <v>344</v>
      </c>
      <c r="V12" s="30">
        <v>276</v>
      </c>
      <c r="W12" s="30">
        <v>309</v>
      </c>
      <c r="X12" s="30">
        <v>366</v>
      </c>
      <c r="Y12" s="30">
        <v>300</v>
      </c>
      <c r="Z12" s="30">
        <v>393</v>
      </c>
      <c r="AA12" s="30">
        <v>341</v>
      </c>
      <c r="AB12" s="30">
        <v>327</v>
      </c>
      <c r="AC12" s="30">
        <v>395</v>
      </c>
      <c r="AD12" s="30">
        <v>357</v>
      </c>
      <c r="AE12" s="30">
        <v>345</v>
      </c>
      <c r="AF12" s="30">
        <v>320</v>
      </c>
      <c r="AG12" s="30">
        <v>339</v>
      </c>
      <c r="AH12" s="31"/>
      <c r="AI12" s="48">
        <f t="shared" ref="AI12:AI58" si="34">SUMIF($D$10:$AH$10,"=平日",D12:AH12)</f>
        <v>8085</v>
      </c>
      <c r="AJ12" s="75">
        <f t="shared" ref="AJ12:AJ58" si="35">SUMIF($D$10:$AH$10,"日祝日",D12:AH12)</f>
        <v>2058</v>
      </c>
      <c r="AL12" s="48">
        <f t="shared" ref="AL12:AL26" si="36">SUM(D12:AH12)</f>
        <v>10143</v>
      </c>
    </row>
    <row r="13" spans="1:40" ht="20.100000000000001" customHeight="1" x14ac:dyDescent="0.4">
      <c r="A13" s="20">
        <v>3</v>
      </c>
      <c r="B13" s="27">
        <v>4.1666666666666664E-2</v>
      </c>
      <c r="C13" s="28">
        <v>6.25E-2</v>
      </c>
      <c r="D13" s="29">
        <v>358</v>
      </c>
      <c r="E13" s="30">
        <v>350</v>
      </c>
      <c r="F13" s="30">
        <v>352</v>
      </c>
      <c r="G13" s="30">
        <v>298</v>
      </c>
      <c r="H13" s="30">
        <v>347</v>
      </c>
      <c r="I13" s="30">
        <v>351</v>
      </c>
      <c r="J13" s="30">
        <v>302</v>
      </c>
      <c r="K13" s="30">
        <v>370</v>
      </c>
      <c r="L13" s="30">
        <v>306</v>
      </c>
      <c r="M13" s="30">
        <v>376</v>
      </c>
      <c r="N13" s="30">
        <v>332</v>
      </c>
      <c r="O13" s="30">
        <v>348</v>
      </c>
      <c r="P13" s="30">
        <v>331</v>
      </c>
      <c r="Q13" s="30">
        <v>379</v>
      </c>
      <c r="R13" s="30">
        <v>335</v>
      </c>
      <c r="S13" s="30">
        <v>326</v>
      </c>
      <c r="T13" s="30">
        <v>392</v>
      </c>
      <c r="U13" s="30">
        <v>309</v>
      </c>
      <c r="V13" s="30">
        <v>293</v>
      </c>
      <c r="W13" s="30">
        <v>370</v>
      </c>
      <c r="X13" s="30">
        <v>418</v>
      </c>
      <c r="Y13" s="30">
        <v>316</v>
      </c>
      <c r="Z13" s="30">
        <v>328</v>
      </c>
      <c r="AA13" s="30">
        <v>337</v>
      </c>
      <c r="AB13" s="30">
        <v>326</v>
      </c>
      <c r="AC13" s="30">
        <v>338</v>
      </c>
      <c r="AD13" s="30">
        <v>393</v>
      </c>
      <c r="AE13" s="30">
        <v>343</v>
      </c>
      <c r="AF13" s="30">
        <v>328</v>
      </c>
      <c r="AG13" s="30">
        <v>376</v>
      </c>
      <c r="AH13" s="31"/>
      <c r="AI13" s="48">
        <f t="shared" si="34"/>
        <v>8245</v>
      </c>
      <c r="AJ13" s="75">
        <f t="shared" si="35"/>
        <v>2083</v>
      </c>
      <c r="AL13" s="48">
        <f t="shared" si="36"/>
        <v>10328</v>
      </c>
    </row>
    <row r="14" spans="1:40" ht="20.100000000000001" customHeight="1" x14ac:dyDescent="0.4">
      <c r="A14" s="20">
        <v>4</v>
      </c>
      <c r="B14" s="27">
        <v>6.25E-2</v>
      </c>
      <c r="C14" s="28">
        <v>8.3333333333333329E-2</v>
      </c>
      <c r="D14" s="29">
        <v>363</v>
      </c>
      <c r="E14" s="30">
        <v>289</v>
      </c>
      <c r="F14" s="30">
        <v>326</v>
      </c>
      <c r="G14" s="30">
        <v>346</v>
      </c>
      <c r="H14" s="30">
        <v>339</v>
      </c>
      <c r="I14" s="30">
        <v>328</v>
      </c>
      <c r="J14" s="30">
        <v>307</v>
      </c>
      <c r="K14" s="30">
        <v>359</v>
      </c>
      <c r="L14" s="30">
        <v>332</v>
      </c>
      <c r="M14" s="30">
        <v>321</v>
      </c>
      <c r="N14" s="30">
        <v>286</v>
      </c>
      <c r="O14" s="30">
        <v>336</v>
      </c>
      <c r="P14" s="30">
        <v>373</v>
      </c>
      <c r="Q14" s="30">
        <v>381</v>
      </c>
      <c r="R14" s="30">
        <v>332</v>
      </c>
      <c r="S14" s="30">
        <v>346</v>
      </c>
      <c r="T14" s="30">
        <v>383</v>
      </c>
      <c r="U14" s="30">
        <v>398</v>
      </c>
      <c r="V14" s="30">
        <v>326</v>
      </c>
      <c r="W14" s="30">
        <v>373</v>
      </c>
      <c r="X14" s="30">
        <v>375</v>
      </c>
      <c r="Y14" s="30">
        <v>308</v>
      </c>
      <c r="Z14" s="30">
        <v>359</v>
      </c>
      <c r="AA14" s="30">
        <v>346</v>
      </c>
      <c r="AB14" s="30">
        <v>327</v>
      </c>
      <c r="AC14" s="30">
        <v>284</v>
      </c>
      <c r="AD14" s="30">
        <v>391</v>
      </c>
      <c r="AE14" s="30">
        <v>337</v>
      </c>
      <c r="AF14" s="30">
        <v>334</v>
      </c>
      <c r="AG14" s="30">
        <v>353</v>
      </c>
      <c r="AH14" s="31"/>
      <c r="AI14" s="48">
        <f t="shared" si="34"/>
        <v>8177</v>
      </c>
      <c r="AJ14" s="75">
        <f t="shared" si="35"/>
        <v>2081</v>
      </c>
      <c r="AL14" s="48">
        <f t="shared" si="36"/>
        <v>10258</v>
      </c>
    </row>
    <row r="15" spans="1:40" ht="20.100000000000001" customHeight="1" x14ac:dyDescent="0.4">
      <c r="A15" s="20">
        <v>5</v>
      </c>
      <c r="B15" s="27">
        <v>8.3333333333333329E-2</v>
      </c>
      <c r="C15" s="28">
        <v>0.10416666666666667</v>
      </c>
      <c r="D15" s="29">
        <v>334</v>
      </c>
      <c r="E15" s="30">
        <v>342</v>
      </c>
      <c r="F15" s="30">
        <v>270</v>
      </c>
      <c r="G15" s="30">
        <v>299</v>
      </c>
      <c r="H15" s="30">
        <v>323</v>
      </c>
      <c r="I15" s="30">
        <v>365</v>
      </c>
      <c r="J15" s="30">
        <v>318</v>
      </c>
      <c r="K15" s="30">
        <v>381</v>
      </c>
      <c r="L15" s="30">
        <v>330</v>
      </c>
      <c r="M15" s="30">
        <v>324</v>
      </c>
      <c r="N15" s="30">
        <v>303</v>
      </c>
      <c r="O15" s="30">
        <v>323</v>
      </c>
      <c r="P15" s="30">
        <v>353</v>
      </c>
      <c r="Q15" s="30">
        <v>375</v>
      </c>
      <c r="R15" s="30">
        <v>294</v>
      </c>
      <c r="S15" s="30">
        <v>322</v>
      </c>
      <c r="T15" s="30">
        <v>349</v>
      </c>
      <c r="U15" s="30">
        <v>325</v>
      </c>
      <c r="V15" s="30">
        <v>333</v>
      </c>
      <c r="W15" s="30">
        <v>370</v>
      </c>
      <c r="X15" s="30">
        <v>289</v>
      </c>
      <c r="Y15" s="30">
        <v>290</v>
      </c>
      <c r="Z15" s="30">
        <v>348</v>
      </c>
      <c r="AA15" s="30">
        <v>328</v>
      </c>
      <c r="AB15" s="30">
        <v>355</v>
      </c>
      <c r="AC15" s="30">
        <v>312</v>
      </c>
      <c r="AD15" s="30">
        <v>421</v>
      </c>
      <c r="AE15" s="30">
        <v>334</v>
      </c>
      <c r="AF15" s="30">
        <v>317</v>
      </c>
      <c r="AG15" s="30">
        <v>347</v>
      </c>
      <c r="AH15" s="31"/>
      <c r="AI15" s="48">
        <f t="shared" si="34"/>
        <v>8056</v>
      </c>
      <c r="AJ15" s="75">
        <f t="shared" si="35"/>
        <v>1918</v>
      </c>
      <c r="AL15" s="48">
        <f t="shared" si="36"/>
        <v>9974</v>
      </c>
    </row>
    <row r="16" spans="1:40" ht="20.100000000000001" customHeight="1" x14ac:dyDescent="0.4">
      <c r="A16" s="20">
        <v>6</v>
      </c>
      <c r="B16" s="27">
        <v>0.10416666666666667</v>
      </c>
      <c r="C16" s="28">
        <v>0.125</v>
      </c>
      <c r="D16" s="29">
        <v>292</v>
      </c>
      <c r="E16" s="30">
        <v>350</v>
      </c>
      <c r="F16" s="30">
        <v>246</v>
      </c>
      <c r="G16" s="30">
        <v>380</v>
      </c>
      <c r="H16" s="30">
        <v>377</v>
      </c>
      <c r="I16" s="30">
        <v>359</v>
      </c>
      <c r="J16" s="30">
        <v>270</v>
      </c>
      <c r="K16" s="30">
        <v>345</v>
      </c>
      <c r="L16" s="30">
        <v>309</v>
      </c>
      <c r="M16" s="30">
        <v>311</v>
      </c>
      <c r="N16" s="30">
        <v>248</v>
      </c>
      <c r="O16" s="30">
        <v>328</v>
      </c>
      <c r="P16" s="30">
        <v>375</v>
      </c>
      <c r="Q16" s="30">
        <v>343</v>
      </c>
      <c r="R16" s="30">
        <v>379</v>
      </c>
      <c r="S16" s="30">
        <v>306</v>
      </c>
      <c r="T16" s="30">
        <v>348</v>
      </c>
      <c r="U16" s="30">
        <v>370</v>
      </c>
      <c r="V16" s="30">
        <v>319</v>
      </c>
      <c r="W16" s="30">
        <v>329</v>
      </c>
      <c r="X16" s="30">
        <v>344</v>
      </c>
      <c r="Y16" s="30">
        <v>357</v>
      </c>
      <c r="Z16" s="30">
        <v>365</v>
      </c>
      <c r="AA16" s="30">
        <v>270</v>
      </c>
      <c r="AB16" s="30">
        <v>313</v>
      </c>
      <c r="AC16" s="30">
        <v>335</v>
      </c>
      <c r="AD16" s="30">
        <v>431</v>
      </c>
      <c r="AE16" s="30">
        <v>387</v>
      </c>
      <c r="AF16" s="30">
        <v>351</v>
      </c>
      <c r="AG16" s="30">
        <v>357</v>
      </c>
      <c r="AH16" s="31"/>
      <c r="AI16" s="48">
        <f t="shared" si="34"/>
        <v>8174</v>
      </c>
      <c r="AJ16" s="75">
        <f t="shared" si="35"/>
        <v>1920</v>
      </c>
      <c r="AL16" s="48">
        <f t="shared" si="36"/>
        <v>10094</v>
      </c>
    </row>
    <row r="17" spans="1:38" ht="20.100000000000001" customHeight="1" x14ac:dyDescent="0.4">
      <c r="A17" s="20">
        <v>7</v>
      </c>
      <c r="B17" s="27">
        <v>0.125</v>
      </c>
      <c r="C17" s="28">
        <v>0.14583333333333334</v>
      </c>
      <c r="D17" s="29">
        <v>206</v>
      </c>
      <c r="E17" s="30">
        <v>260</v>
      </c>
      <c r="F17" s="30">
        <v>225</v>
      </c>
      <c r="G17" s="30">
        <v>259</v>
      </c>
      <c r="H17" s="30">
        <v>270</v>
      </c>
      <c r="I17" s="30">
        <v>309</v>
      </c>
      <c r="J17" s="30">
        <v>257</v>
      </c>
      <c r="K17" s="30">
        <v>239</v>
      </c>
      <c r="L17" s="30">
        <v>220</v>
      </c>
      <c r="M17" s="30">
        <v>260</v>
      </c>
      <c r="N17" s="30">
        <v>236</v>
      </c>
      <c r="O17" s="30">
        <v>232</v>
      </c>
      <c r="P17" s="30">
        <v>295</v>
      </c>
      <c r="Q17" s="30">
        <v>256</v>
      </c>
      <c r="R17" s="30">
        <v>298</v>
      </c>
      <c r="S17" s="30">
        <v>265</v>
      </c>
      <c r="T17" s="30">
        <v>286</v>
      </c>
      <c r="U17" s="30">
        <v>295</v>
      </c>
      <c r="V17" s="30">
        <v>210</v>
      </c>
      <c r="W17" s="30">
        <v>204</v>
      </c>
      <c r="X17" s="30">
        <v>297</v>
      </c>
      <c r="Y17" s="30">
        <v>254</v>
      </c>
      <c r="Z17" s="30">
        <v>301</v>
      </c>
      <c r="AA17" s="30">
        <v>197</v>
      </c>
      <c r="AB17" s="30">
        <v>279</v>
      </c>
      <c r="AC17" s="30">
        <v>271</v>
      </c>
      <c r="AD17" s="30">
        <v>293</v>
      </c>
      <c r="AE17" s="30">
        <v>268</v>
      </c>
      <c r="AF17" s="30">
        <v>224</v>
      </c>
      <c r="AG17" s="30">
        <v>353</v>
      </c>
      <c r="AH17" s="31"/>
      <c r="AI17" s="48">
        <f t="shared" si="34"/>
        <v>6291</v>
      </c>
      <c r="AJ17" s="75">
        <f t="shared" si="35"/>
        <v>1528</v>
      </c>
      <c r="AL17" s="48">
        <f t="shared" si="36"/>
        <v>7819</v>
      </c>
    </row>
    <row r="18" spans="1:38" ht="20.100000000000001" customHeight="1" x14ac:dyDescent="0.4">
      <c r="A18" s="20">
        <v>8</v>
      </c>
      <c r="B18" s="27">
        <v>0.14583333333333334</v>
      </c>
      <c r="C18" s="28">
        <v>0.16666666666666666</v>
      </c>
      <c r="D18" s="29">
        <v>166</v>
      </c>
      <c r="E18" s="30">
        <v>191</v>
      </c>
      <c r="F18" s="30">
        <v>251</v>
      </c>
      <c r="G18" s="30">
        <v>250</v>
      </c>
      <c r="H18" s="30">
        <v>226</v>
      </c>
      <c r="I18" s="30">
        <v>258</v>
      </c>
      <c r="J18" s="30">
        <v>234</v>
      </c>
      <c r="K18" s="30">
        <v>176</v>
      </c>
      <c r="L18" s="30">
        <v>149</v>
      </c>
      <c r="M18" s="30">
        <v>239</v>
      </c>
      <c r="N18" s="30">
        <v>197</v>
      </c>
      <c r="O18" s="30">
        <v>197</v>
      </c>
      <c r="P18" s="30">
        <v>249</v>
      </c>
      <c r="Q18" s="30">
        <v>235</v>
      </c>
      <c r="R18" s="30">
        <v>261</v>
      </c>
      <c r="S18" s="30">
        <v>217</v>
      </c>
      <c r="T18" s="30">
        <v>257</v>
      </c>
      <c r="U18" s="30">
        <v>315</v>
      </c>
      <c r="V18" s="30">
        <v>179</v>
      </c>
      <c r="W18" s="30">
        <v>167</v>
      </c>
      <c r="X18" s="30">
        <v>194</v>
      </c>
      <c r="Y18" s="30">
        <v>220</v>
      </c>
      <c r="Z18" s="30">
        <v>272</v>
      </c>
      <c r="AA18" s="30">
        <v>204</v>
      </c>
      <c r="AB18" s="30">
        <v>238</v>
      </c>
      <c r="AC18" s="30">
        <v>226</v>
      </c>
      <c r="AD18" s="30">
        <v>233</v>
      </c>
      <c r="AE18" s="30">
        <v>205</v>
      </c>
      <c r="AF18" s="30">
        <v>264</v>
      </c>
      <c r="AG18" s="30">
        <v>228</v>
      </c>
      <c r="AH18" s="31"/>
      <c r="AI18" s="48">
        <f t="shared" si="34"/>
        <v>5225</v>
      </c>
      <c r="AJ18" s="75">
        <f t="shared" si="35"/>
        <v>1473</v>
      </c>
      <c r="AK18" s="48"/>
      <c r="AL18" s="48">
        <f t="shared" si="36"/>
        <v>6698</v>
      </c>
    </row>
    <row r="19" spans="1:38" ht="20.100000000000001" customHeight="1" x14ac:dyDescent="0.4">
      <c r="A19" s="20">
        <v>9</v>
      </c>
      <c r="B19" s="27">
        <v>0.16666666666666666</v>
      </c>
      <c r="C19" s="28">
        <v>0.1875</v>
      </c>
      <c r="D19" s="29">
        <v>336</v>
      </c>
      <c r="E19" s="30">
        <v>385</v>
      </c>
      <c r="F19" s="30">
        <v>349</v>
      </c>
      <c r="G19" s="30">
        <v>371</v>
      </c>
      <c r="H19" s="30">
        <v>330</v>
      </c>
      <c r="I19" s="30">
        <v>361</v>
      </c>
      <c r="J19" s="30">
        <v>374</v>
      </c>
      <c r="K19" s="30">
        <v>263</v>
      </c>
      <c r="L19" s="30">
        <v>311</v>
      </c>
      <c r="M19" s="30">
        <v>316</v>
      </c>
      <c r="N19" s="30">
        <v>303</v>
      </c>
      <c r="O19" s="30">
        <v>283</v>
      </c>
      <c r="P19" s="30">
        <v>349</v>
      </c>
      <c r="Q19" s="30">
        <v>377</v>
      </c>
      <c r="R19" s="30">
        <v>337</v>
      </c>
      <c r="S19" s="30">
        <v>251</v>
      </c>
      <c r="T19" s="30">
        <v>330</v>
      </c>
      <c r="U19" s="30">
        <v>387</v>
      </c>
      <c r="V19" s="30">
        <v>290</v>
      </c>
      <c r="W19" s="30">
        <v>306</v>
      </c>
      <c r="X19" s="30">
        <v>315</v>
      </c>
      <c r="Y19" s="30">
        <v>331</v>
      </c>
      <c r="Z19" s="30">
        <v>363</v>
      </c>
      <c r="AA19" s="30">
        <v>278</v>
      </c>
      <c r="AB19" s="30">
        <v>351</v>
      </c>
      <c r="AC19" s="30">
        <v>352</v>
      </c>
      <c r="AD19" s="30">
        <v>358</v>
      </c>
      <c r="AE19" s="30">
        <v>366</v>
      </c>
      <c r="AF19" s="30">
        <v>371</v>
      </c>
      <c r="AG19" s="30">
        <v>342</v>
      </c>
      <c r="AH19" s="31"/>
      <c r="AI19" s="48">
        <f t="shared" si="34"/>
        <v>8029</v>
      </c>
      <c r="AJ19" s="75">
        <f t="shared" si="35"/>
        <v>2007</v>
      </c>
      <c r="AK19" s="48"/>
      <c r="AL19" s="48">
        <f t="shared" si="36"/>
        <v>10036</v>
      </c>
    </row>
    <row r="20" spans="1:38" ht="20.100000000000001" customHeight="1" x14ac:dyDescent="0.4">
      <c r="A20" s="20">
        <v>10</v>
      </c>
      <c r="B20" s="27">
        <v>0.1875</v>
      </c>
      <c r="C20" s="28">
        <v>0.20833333333333334</v>
      </c>
      <c r="D20" s="29">
        <v>325</v>
      </c>
      <c r="E20" s="30">
        <v>291</v>
      </c>
      <c r="F20" s="30">
        <v>324</v>
      </c>
      <c r="G20" s="30">
        <v>341</v>
      </c>
      <c r="H20" s="30">
        <v>322</v>
      </c>
      <c r="I20" s="30">
        <v>428</v>
      </c>
      <c r="J20" s="30">
        <v>344</v>
      </c>
      <c r="K20" s="30">
        <v>284</v>
      </c>
      <c r="L20" s="30">
        <v>337</v>
      </c>
      <c r="M20" s="30">
        <v>329</v>
      </c>
      <c r="N20" s="30">
        <v>320</v>
      </c>
      <c r="O20" s="30">
        <v>319</v>
      </c>
      <c r="P20" s="30">
        <v>341</v>
      </c>
      <c r="Q20" s="30">
        <v>379</v>
      </c>
      <c r="R20" s="30">
        <v>350</v>
      </c>
      <c r="S20" s="30">
        <v>304</v>
      </c>
      <c r="T20" s="30">
        <v>388</v>
      </c>
      <c r="U20" s="30">
        <v>333</v>
      </c>
      <c r="V20" s="30">
        <v>272</v>
      </c>
      <c r="W20" s="30">
        <v>328</v>
      </c>
      <c r="X20" s="30">
        <v>333</v>
      </c>
      <c r="Y20" s="30">
        <v>295</v>
      </c>
      <c r="Z20" s="30">
        <v>349</v>
      </c>
      <c r="AA20" s="30">
        <v>285</v>
      </c>
      <c r="AB20" s="30">
        <v>336</v>
      </c>
      <c r="AC20" s="30">
        <v>378</v>
      </c>
      <c r="AD20" s="30">
        <v>361</v>
      </c>
      <c r="AE20" s="30">
        <v>342</v>
      </c>
      <c r="AF20" s="30">
        <v>403</v>
      </c>
      <c r="AG20" s="30">
        <v>333</v>
      </c>
      <c r="AH20" s="31"/>
      <c r="AI20" s="48">
        <f t="shared" si="34"/>
        <v>8058</v>
      </c>
      <c r="AJ20" s="75">
        <f t="shared" si="35"/>
        <v>2016</v>
      </c>
      <c r="AK20" s="48"/>
      <c r="AL20" s="48">
        <f t="shared" si="36"/>
        <v>10074</v>
      </c>
    </row>
    <row r="21" spans="1:38" ht="20.100000000000001" customHeight="1" x14ac:dyDescent="0.4">
      <c r="A21" s="20">
        <v>11</v>
      </c>
      <c r="B21" s="27">
        <v>0.20833333333333334</v>
      </c>
      <c r="C21" s="28">
        <v>0.22916666666666666</v>
      </c>
      <c r="D21" s="29">
        <v>329</v>
      </c>
      <c r="E21" s="30">
        <v>263</v>
      </c>
      <c r="F21" s="30">
        <v>342</v>
      </c>
      <c r="G21" s="30">
        <v>358</v>
      </c>
      <c r="H21" s="30">
        <v>376</v>
      </c>
      <c r="I21" s="30">
        <v>389</v>
      </c>
      <c r="J21" s="30">
        <v>373</v>
      </c>
      <c r="K21" s="30">
        <v>285</v>
      </c>
      <c r="L21" s="30">
        <v>319</v>
      </c>
      <c r="M21" s="30">
        <v>284</v>
      </c>
      <c r="N21" s="30">
        <v>273</v>
      </c>
      <c r="O21" s="30">
        <v>330</v>
      </c>
      <c r="P21" s="30">
        <v>318</v>
      </c>
      <c r="Q21" s="30">
        <v>356</v>
      </c>
      <c r="R21" s="30">
        <v>335</v>
      </c>
      <c r="S21" s="30">
        <v>289</v>
      </c>
      <c r="T21" s="30">
        <v>365</v>
      </c>
      <c r="U21" s="30">
        <v>358</v>
      </c>
      <c r="V21" s="30">
        <v>278</v>
      </c>
      <c r="W21" s="30">
        <v>320</v>
      </c>
      <c r="X21" s="30">
        <v>213</v>
      </c>
      <c r="Y21" s="30">
        <v>312</v>
      </c>
      <c r="Z21" s="30">
        <v>344</v>
      </c>
      <c r="AA21" s="30">
        <v>267</v>
      </c>
      <c r="AB21" s="30">
        <v>362</v>
      </c>
      <c r="AC21" s="30">
        <v>345</v>
      </c>
      <c r="AD21" s="30">
        <v>324</v>
      </c>
      <c r="AE21" s="30">
        <v>346</v>
      </c>
      <c r="AF21" s="30">
        <v>259</v>
      </c>
      <c r="AG21" s="30">
        <v>319</v>
      </c>
      <c r="AH21" s="31"/>
      <c r="AI21" s="48">
        <f t="shared" si="34"/>
        <v>7671</v>
      </c>
      <c r="AJ21" s="75">
        <f t="shared" si="35"/>
        <v>1960</v>
      </c>
      <c r="AK21" s="48"/>
      <c r="AL21" s="48">
        <f t="shared" si="36"/>
        <v>9631</v>
      </c>
    </row>
    <row r="22" spans="1:38" ht="20.100000000000001" customHeight="1" x14ac:dyDescent="0.4">
      <c r="A22" s="20">
        <v>12</v>
      </c>
      <c r="B22" s="27">
        <v>0.22916666666666666</v>
      </c>
      <c r="C22" s="28">
        <v>0.25</v>
      </c>
      <c r="D22" s="29">
        <v>355</v>
      </c>
      <c r="E22" s="30">
        <v>316</v>
      </c>
      <c r="F22" s="30">
        <v>297</v>
      </c>
      <c r="G22" s="30">
        <v>380</v>
      </c>
      <c r="H22" s="30">
        <v>383</v>
      </c>
      <c r="I22" s="30">
        <v>377</v>
      </c>
      <c r="J22" s="30">
        <v>393</v>
      </c>
      <c r="K22" s="30">
        <v>259</v>
      </c>
      <c r="L22" s="30">
        <v>319</v>
      </c>
      <c r="M22" s="30">
        <v>343</v>
      </c>
      <c r="N22" s="30">
        <v>289</v>
      </c>
      <c r="O22" s="30">
        <v>313</v>
      </c>
      <c r="P22" s="30">
        <v>356</v>
      </c>
      <c r="Q22" s="30">
        <v>318</v>
      </c>
      <c r="R22" s="30">
        <v>345</v>
      </c>
      <c r="S22" s="30">
        <v>345</v>
      </c>
      <c r="T22" s="30">
        <v>383</v>
      </c>
      <c r="U22" s="30">
        <v>323</v>
      </c>
      <c r="V22" s="30">
        <v>295</v>
      </c>
      <c r="W22" s="30">
        <v>313</v>
      </c>
      <c r="X22" s="30">
        <v>294</v>
      </c>
      <c r="Y22" s="30">
        <v>325</v>
      </c>
      <c r="Z22" s="30">
        <v>303</v>
      </c>
      <c r="AA22" s="30">
        <v>323</v>
      </c>
      <c r="AB22" s="30">
        <v>407</v>
      </c>
      <c r="AC22" s="30">
        <v>367</v>
      </c>
      <c r="AD22" s="30">
        <v>340</v>
      </c>
      <c r="AE22" s="30">
        <v>306</v>
      </c>
      <c r="AF22" s="30">
        <v>339</v>
      </c>
      <c r="AG22" s="30">
        <v>324</v>
      </c>
      <c r="AH22" s="31"/>
      <c r="AI22" s="48">
        <f t="shared" si="34"/>
        <v>8001</v>
      </c>
      <c r="AJ22" s="75">
        <f t="shared" si="35"/>
        <v>2029</v>
      </c>
      <c r="AK22" s="48"/>
      <c r="AL22" s="48">
        <f t="shared" si="36"/>
        <v>10030</v>
      </c>
    </row>
    <row r="23" spans="1:38" ht="20.100000000000001" customHeight="1" x14ac:dyDescent="0.4">
      <c r="A23" s="20">
        <v>13</v>
      </c>
      <c r="B23" s="27">
        <v>0.25</v>
      </c>
      <c r="C23" s="28">
        <v>0.27083333333333331</v>
      </c>
      <c r="D23" s="29">
        <v>339</v>
      </c>
      <c r="E23" s="30">
        <v>287</v>
      </c>
      <c r="F23" s="30">
        <v>264</v>
      </c>
      <c r="G23" s="30">
        <v>383</v>
      </c>
      <c r="H23" s="30">
        <v>342</v>
      </c>
      <c r="I23" s="30">
        <v>368</v>
      </c>
      <c r="J23" s="30">
        <v>334</v>
      </c>
      <c r="K23" s="30">
        <v>255</v>
      </c>
      <c r="L23" s="30">
        <v>327</v>
      </c>
      <c r="M23" s="30">
        <v>332</v>
      </c>
      <c r="N23" s="30">
        <v>271</v>
      </c>
      <c r="O23" s="30">
        <v>314</v>
      </c>
      <c r="P23" s="30">
        <v>305</v>
      </c>
      <c r="Q23" s="30">
        <v>378</v>
      </c>
      <c r="R23" s="30">
        <v>315</v>
      </c>
      <c r="S23" s="30">
        <v>309</v>
      </c>
      <c r="T23" s="30">
        <v>365</v>
      </c>
      <c r="U23" s="30">
        <v>264</v>
      </c>
      <c r="V23" s="30">
        <v>270</v>
      </c>
      <c r="W23" s="30">
        <v>272</v>
      </c>
      <c r="X23" s="30">
        <v>289</v>
      </c>
      <c r="Y23" s="30">
        <v>318</v>
      </c>
      <c r="Z23" s="30">
        <v>245</v>
      </c>
      <c r="AA23" s="30">
        <v>302</v>
      </c>
      <c r="AB23" s="30">
        <v>330</v>
      </c>
      <c r="AC23" s="30">
        <v>359</v>
      </c>
      <c r="AD23" s="30">
        <v>340</v>
      </c>
      <c r="AE23" s="30">
        <v>323</v>
      </c>
      <c r="AF23" s="30">
        <v>343</v>
      </c>
      <c r="AG23" s="30">
        <v>339</v>
      </c>
      <c r="AH23" s="31"/>
      <c r="AI23" s="48">
        <f t="shared" si="34"/>
        <v>7591</v>
      </c>
      <c r="AJ23" s="75">
        <f t="shared" si="35"/>
        <v>1891</v>
      </c>
      <c r="AK23" s="48"/>
      <c r="AL23" s="48">
        <f t="shared" si="36"/>
        <v>9482</v>
      </c>
    </row>
    <row r="24" spans="1:38" ht="20.100000000000001" customHeight="1" x14ac:dyDescent="0.4">
      <c r="A24" s="20">
        <v>14</v>
      </c>
      <c r="B24" s="27">
        <v>0.27083333333333331</v>
      </c>
      <c r="C24" s="28">
        <v>0.29166666666666669</v>
      </c>
      <c r="D24" s="29">
        <v>257</v>
      </c>
      <c r="E24" s="30">
        <v>281</v>
      </c>
      <c r="F24" s="30">
        <v>271</v>
      </c>
      <c r="G24" s="30">
        <v>335</v>
      </c>
      <c r="H24" s="30">
        <v>410</v>
      </c>
      <c r="I24" s="30">
        <v>357</v>
      </c>
      <c r="J24" s="30">
        <v>378</v>
      </c>
      <c r="K24" s="30">
        <v>238</v>
      </c>
      <c r="L24" s="30">
        <v>311</v>
      </c>
      <c r="M24" s="30">
        <v>301</v>
      </c>
      <c r="N24" s="30">
        <v>316</v>
      </c>
      <c r="O24" s="30">
        <v>328</v>
      </c>
      <c r="P24" s="30">
        <v>295</v>
      </c>
      <c r="Q24" s="30">
        <v>358</v>
      </c>
      <c r="R24" s="30">
        <v>225</v>
      </c>
      <c r="S24" s="30">
        <v>337</v>
      </c>
      <c r="T24" s="30">
        <v>380</v>
      </c>
      <c r="U24" s="30">
        <v>263</v>
      </c>
      <c r="V24" s="30">
        <v>270</v>
      </c>
      <c r="W24" s="30">
        <v>249</v>
      </c>
      <c r="X24" s="30">
        <v>244</v>
      </c>
      <c r="Y24" s="30">
        <v>267</v>
      </c>
      <c r="Z24" s="30">
        <v>231</v>
      </c>
      <c r="AA24" s="30">
        <v>323</v>
      </c>
      <c r="AB24" s="30">
        <v>296</v>
      </c>
      <c r="AC24" s="30">
        <v>339</v>
      </c>
      <c r="AD24" s="30">
        <v>290</v>
      </c>
      <c r="AE24" s="30">
        <v>317</v>
      </c>
      <c r="AF24" s="30">
        <v>309</v>
      </c>
      <c r="AG24" s="30">
        <v>336</v>
      </c>
      <c r="AH24" s="31"/>
      <c r="AI24" s="48">
        <f t="shared" si="34"/>
        <v>7271</v>
      </c>
      <c r="AJ24" s="75">
        <f t="shared" si="35"/>
        <v>1841</v>
      </c>
      <c r="AK24" s="48"/>
      <c r="AL24" s="48">
        <f t="shared" si="36"/>
        <v>9112</v>
      </c>
    </row>
    <row r="25" spans="1:38" ht="20.100000000000001" customHeight="1" x14ac:dyDescent="0.4">
      <c r="A25" s="20">
        <v>15</v>
      </c>
      <c r="B25" s="27">
        <v>0.29166666666666669</v>
      </c>
      <c r="C25" s="28">
        <v>0.3125</v>
      </c>
      <c r="D25" s="29">
        <v>349</v>
      </c>
      <c r="E25" s="30">
        <v>303</v>
      </c>
      <c r="F25" s="30">
        <v>252</v>
      </c>
      <c r="G25" s="30">
        <v>267</v>
      </c>
      <c r="H25" s="30">
        <v>357</v>
      </c>
      <c r="I25" s="30">
        <v>306</v>
      </c>
      <c r="J25" s="30">
        <v>304</v>
      </c>
      <c r="K25" s="30">
        <v>271</v>
      </c>
      <c r="L25" s="30">
        <v>295</v>
      </c>
      <c r="M25" s="30">
        <v>347</v>
      </c>
      <c r="N25" s="30">
        <v>320</v>
      </c>
      <c r="O25" s="30">
        <v>261</v>
      </c>
      <c r="P25" s="30">
        <v>305</v>
      </c>
      <c r="Q25" s="30">
        <v>264</v>
      </c>
      <c r="R25" s="30">
        <v>265</v>
      </c>
      <c r="S25" s="30">
        <v>318</v>
      </c>
      <c r="T25" s="30">
        <v>344</v>
      </c>
      <c r="U25" s="30">
        <v>288</v>
      </c>
      <c r="V25" s="30">
        <v>290</v>
      </c>
      <c r="W25" s="30">
        <v>274</v>
      </c>
      <c r="X25" s="30">
        <v>284</v>
      </c>
      <c r="Y25" s="30">
        <v>345</v>
      </c>
      <c r="Z25" s="30">
        <v>276</v>
      </c>
      <c r="AA25" s="30">
        <v>320</v>
      </c>
      <c r="AB25" s="30">
        <v>370</v>
      </c>
      <c r="AC25" s="30">
        <v>374</v>
      </c>
      <c r="AD25" s="30">
        <v>340</v>
      </c>
      <c r="AE25" s="30">
        <v>305</v>
      </c>
      <c r="AF25" s="30">
        <v>306</v>
      </c>
      <c r="AG25" s="30">
        <v>332</v>
      </c>
      <c r="AH25" s="31"/>
      <c r="AI25" s="48">
        <f t="shared" si="34"/>
        <v>7426</v>
      </c>
      <c r="AJ25" s="75">
        <f t="shared" si="35"/>
        <v>1806</v>
      </c>
      <c r="AK25" s="48"/>
      <c r="AL25" s="48">
        <f t="shared" si="36"/>
        <v>9232</v>
      </c>
    </row>
    <row r="26" spans="1:38" ht="20.100000000000001" customHeight="1" x14ac:dyDescent="0.4">
      <c r="A26" s="20">
        <v>16</v>
      </c>
      <c r="B26" s="27">
        <v>0.3125</v>
      </c>
      <c r="C26" s="28">
        <v>0.33333333333333331</v>
      </c>
      <c r="D26" s="29">
        <v>318</v>
      </c>
      <c r="E26" s="30">
        <v>325</v>
      </c>
      <c r="F26" s="30">
        <v>242</v>
      </c>
      <c r="G26" s="30">
        <v>365</v>
      </c>
      <c r="H26" s="30">
        <v>308</v>
      </c>
      <c r="I26" s="30">
        <v>335</v>
      </c>
      <c r="J26" s="30">
        <v>283</v>
      </c>
      <c r="K26" s="30">
        <v>286</v>
      </c>
      <c r="L26" s="30">
        <v>236</v>
      </c>
      <c r="M26" s="30">
        <v>317</v>
      </c>
      <c r="N26" s="30">
        <v>302</v>
      </c>
      <c r="O26" s="30">
        <v>333</v>
      </c>
      <c r="P26" s="30">
        <v>318</v>
      </c>
      <c r="Q26" s="30">
        <v>308</v>
      </c>
      <c r="R26" s="30">
        <v>260</v>
      </c>
      <c r="S26" s="30">
        <v>318</v>
      </c>
      <c r="T26" s="30">
        <v>293</v>
      </c>
      <c r="U26" s="30">
        <v>316</v>
      </c>
      <c r="V26" s="30">
        <v>282</v>
      </c>
      <c r="W26" s="30">
        <v>301</v>
      </c>
      <c r="X26" s="30">
        <v>290</v>
      </c>
      <c r="Y26" s="30">
        <v>303</v>
      </c>
      <c r="Z26" s="30">
        <v>310</v>
      </c>
      <c r="AA26" s="30">
        <v>324</v>
      </c>
      <c r="AB26" s="30">
        <v>308</v>
      </c>
      <c r="AC26" s="30">
        <v>393</v>
      </c>
      <c r="AD26" s="30">
        <v>311</v>
      </c>
      <c r="AE26" s="30">
        <v>283</v>
      </c>
      <c r="AF26" s="30">
        <v>295</v>
      </c>
      <c r="AG26" s="30">
        <v>297</v>
      </c>
      <c r="AH26" s="31"/>
      <c r="AI26" s="48">
        <f t="shared" si="34"/>
        <v>7309</v>
      </c>
      <c r="AJ26" s="75">
        <f t="shared" si="35"/>
        <v>1851</v>
      </c>
      <c r="AK26" s="48"/>
      <c r="AL26" s="48">
        <f t="shared" si="36"/>
        <v>9160</v>
      </c>
    </row>
    <row r="27" spans="1:38" ht="20.100000000000001" customHeight="1" x14ac:dyDescent="0.4">
      <c r="A27" s="20">
        <v>17</v>
      </c>
      <c r="B27" s="27">
        <v>0.33333333333333331</v>
      </c>
      <c r="C27" s="28">
        <v>0.35416666666666669</v>
      </c>
      <c r="D27" s="29">
        <v>340</v>
      </c>
      <c r="E27" s="30">
        <v>312</v>
      </c>
      <c r="F27" s="30">
        <v>211</v>
      </c>
      <c r="G27" s="30">
        <v>391</v>
      </c>
      <c r="H27" s="30">
        <v>386</v>
      </c>
      <c r="I27" s="30">
        <v>363</v>
      </c>
      <c r="J27" s="30">
        <v>306</v>
      </c>
      <c r="K27" s="30">
        <v>328</v>
      </c>
      <c r="L27" s="30">
        <v>270</v>
      </c>
      <c r="M27" s="30">
        <v>323</v>
      </c>
      <c r="N27" s="30">
        <v>363</v>
      </c>
      <c r="O27" s="30">
        <v>318</v>
      </c>
      <c r="P27" s="30">
        <v>323</v>
      </c>
      <c r="Q27" s="30">
        <v>308</v>
      </c>
      <c r="R27" s="30">
        <v>300</v>
      </c>
      <c r="S27" s="30">
        <v>341</v>
      </c>
      <c r="T27" s="30">
        <v>293</v>
      </c>
      <c r="U27" s="30">
        <v>308</v>
      </c>
      <c r="V27" s="30">
        <v>257</v>
      </c>
      <c r="W27" s="30">
        <v>295</v>
      </c>
      <c r="X27" s="30">
        <v>273</v>
      </c>
      <c r="Y27" s="30">
        <v>330</v>
      </c>
      <c r="Z27" s="30">
        <v>291</v>
      </c>
      <c r="AA27" s="30">
        <v>316</v>
      </c>
      <c r="AB27" s="30">
        <v>344</v>
      </c>
      <c r="AC27" s="30">
        <v>349</v>
      </c>
      <c r="AD27" s="30">
        <v>375</v>
      </c>
      <c r="AE27" s="30">
        <v>331</v>
      </c>
      <c r="AF27" s="30">
        <v>288</v>
      </c>
      <c r="AG27" s="30">
        <v>295</v>
      </c>
      <c r="AH27" s="31"/>
      <c r="AI27" s="48">
        <f t="shared" si="34"/>
        <v>7703</v>
      </c>
      <c r="AJ27" s="75">
        <f t="shared" si="35"/>
        <v>1825</v>
      </c>
      <c r="AK27" s="48">
        <f t="shared" ref="AK27:AK53" si="37">SUM(D27:AH27)-AJ27</f>
        <v>7703</v>
      </c>
      <c r="AL27" s="75">
        <f>AJ27</f>
        <v>1825</v>
      </c>
    </row>
    <row r="28" spans="1:38" ht="20.100000000000001" customHeight="1" x14ac:dyDescent="0.4">
      <c r="A28" s="20">
        <v>18</v>
      </c>
      <c r="B28" s="27">
        <v>0.35416666666666669</v>
      </c>
      <c r="C28" s="28">
        <v>0.375</v>
      </c>
      <c r="D28" s="29">
        <v>283</v>
      </c>
      <c r="E28" s="30">
        <v>304</v>
      </c>
      <c r="F28" s="30">
        <v>261</v>
      </c>
      <c r="G28" s="30">
        <v>332</v>
      </c>
      <c r="H28" s="30">
        <v>316</v>
      </c>
      <c r="I28" s="30">
        <v>314</v>
      </c>
      <c r="J28" s="30">
        <v>287</v>
      </c>
      <c r="K28" s="30">
        <v>345</v>
      </c>
      <c r="L28" s="30">
        <v>311</v>
      </c>
      <c r="M28" s="30">
        <v>362</v>
      </c>
      <c r="N28" s="30">
        <v>309</v>
      </c>
      <c r="O28" s="30">
        <v>289</v>
      </c>
      <c r="P28" s="30">
        <v>324</v>
      </c>
      <c r="Q28" s="30">
        <v>327</v>
      </c>
      <c r="R28" s="30">
        <v>323</v>
      </c>
      <c r="S28" s="30">
        <v>302</v>
      </c>
      <c r="T28" s="30">
        <v>266</v>
      </c>
      <c r="U28" s="30">
        <v>322</v>
      </c>
      <c r="V28" s="30">
        <v>274</v>
      </c>
      <c r="W28" s="30">
        <v>343</v>
      </c>
      <c r="X28" s="30">
        <v>318</v>
      </c>
      <c r="Y28" s="30">
        <v>366</v>
      </c>
      <c r="Z28" s="30">
        <v>359</v>
      </c>
      <c r="AA28" s="30">
        <v>353</v>
      </c>
      <c r="AB28" s="30">
        <v>337</v>
      </c>
      <c r="AC28" s="30">
        <v>385</v>
      </c>
      <c r="AD28" s="30">
        <v>403</v>
      </c>
      <c r="AE28" s="30">
        <v>308</v>
      </c>
      <c r="AF28" s="30">
        <v>300</v>
      </c>
      <c r="AG28" s="30">
        <v>382</v>
      </c>
      <c r="AH28" s="31"/>
      <c r="AI28" s="48">
        <f t="shared" si="34"/>
        <v>7772</v>
      </c>
      <c r="AJ28" s="75">
        <f t="shared" si="35"/>
        <v>1933</v>
      </c>
      <c r="AK28" s="48">
        <f t="shared" si="37"/>
        <v>7772</v>
      </c>
      <c r="AL28" s="75">
        <f t="shared" ref="AL28:AL54" si="38">AJ28</f>
        <v>1933</v>
      </c>
    </row>
    <row r="29" spans="1:38" ht="20.100000000000001" customHeight="1" x14ac:dyDescent="0.4">
      <c r="A29" s="20">
        <v>19</v>
      </c>
      <c r="B29" s="27">
        <v>0.375</v>
      </c>
      <c r="C29" s="28">
        <v>0.39583333333333331</v>
      </c>
      <c r="D29" s="29">
        <v>301</v>
      </c>
      <c r="E29" s="30">
        <v>351</v>
      </c>
      <c r="F29" s="30">
        <v>283</v>
      </c>
      <c r="G29" s="30">
        <v>373</v>
      </c>
      <c r="H29" s="30">
        <v>303</v>
      </c>
      <c r="I29" s="30">
        <v>274</v>
      </c>
      <c r="J29" s="30">
        <v>286</v>
      </c>
      <c r="K29" s="30">
        <v>369</v>
      </c>
      <c r="L29" s="30">
        <v>272</v>
      </c>
      <c r="M29" s="30">
        <v>368</v>
      </c>
      <c r="N29" s="30">
        <v>291</v>
      </c>
      <c r="O29" s="30">
        <v>324</v>
      </c>
      <c r="P29" s="30">
        <v>343</v>
      </c>
      <c r="Q29" s="30">
        <v>324</v>
      </c>
      <c r="R29" s="30">
        <v>301</v>
      </c>
      <c r="S29" s="30">
        <v>270</v>
      </c>
      <c r="T29" s="30">
        <v>278</v>
      </c>
      <c r="U29" s="30">
        <v>368</v>
      </c>
      <c r="V29" s="30">
        <v>294</v>
      </c>
      <c r="W29" s="30">
        <v>343</v>
      </c>
      <c r="X29" s="30">
        <v>279</v>
      </c>
      <c r="Y29" s="30">
        <v>308</v>
      </c>
      <c r="Z29" s="30">
        <v>263</v>
      </c>
      <c r="AA29" s="30">
        <v>371</v>
      </c>
      <c r="AB29" s="30">
        <v>297</v>
      </c>
      <c r="AC29" s="30">
        <v>277</v>
      </c>
      <c r="AD29" s="30">
        <v>297</v>
      </c>
      <c r="AE29" s="30">
        <v>387</v>
      </c>
      <c r="AF29" s="30">
        <v>320</v>
      </c>
      <c r="AG29" s="30">
        <v>396</v>
      </c>
      <c r="AH29" s="31"/>
      <c r="AI29" s="48">
        <f t="shared" si="34"/>
        <v>7575</v>
      </c>
      <c r="AJ29" s="75">
        <f t="shared" si="35"/>
        <v>1936</v>
      </c>
      <c r="AK29" s="48">
        <f t="shared" si="37"/>
        <v>7575</v>
      </c>
      <c r="AL29" s="75">
        <f t="shared" si="38"/>
        <v>1936</v>
      </c>
    </row>
    <row r="30" spans="1:38" ht="20.100000000000001" customHeight="1" x14ac:dyDescent="0.4">
      <c r="A30" s="20">
        <v>20</v>
      </c>
      <c r="B30" s="27">
        <v>0.39583333333333331</v>
      </c>
      <c r="C30" s="28">
        <v>0.41666666666666669</v>
      </c>
      <c r="D30" s="29">
        <v>243</v>
      </c>
      <c r="E30" s="30">
        <v>371</v>
      </c>
      <c r="F30" s="30">
        <v>308</v>
      </c>
      <c r="G30" s="30">
        <v>320</v>
      </c>
      <c r="H30" s="30">
        <v>291</v>
      </c>
      <c r="I30" s="30">
        <v>189</v>
      </c>
      <c r="J30" s="30">
        <v>300</v>
      </c>
      <c r="K30" s="30">
        <v>296</v>
      </c>
      <c r="L30" s="30">
        <v>259</v>
      </c>
      <c r="M30" s="30">
        <v>330</v>
      </c>
      <c r="N30" s="30">
        <v>273</v>
      </c>
      <c r="O30" s="30">
        <v>328</v>
      </c>
      <c r="P30" s="30">
        <v>288</v>
      </c>
      <c r="Q30" s="30">
        <v>295</v>
      </c>
      <c r="R30" s="30">
        <v>344</v>
      </c>
      <c r="S30" s="30">
        <v>304</v>
      </c>
      <c r="T30" s="30">
        <v>313</v>
      </c>
      <c r="U30" s="30">
        <v>351</v>
      </c>
      <c r="V30" s="30">
        <v>283</v>
      </c>
      <c r="W30" s="30">
        <v>341</v>
      </c>
      <c r="X30" s="30">
        <v>306</v>
      </c>
      <c r="Y30" s="30">
        <v>252</v>
      </c>
      <c r="Z30" s="30">
        <v>325</v>
      </c>
      <c r="AA30" s="30">
        <v>386</v>
      </c>
      <c r="AB30" s="30">
        <v>313</v>
      </c>
      <c r="AC30" s="30">
        <v>274</v>
      </c>
      <c r="AD30" s="30">
        <v>291</v>
      </c>
      <c r="AE30" s="30">
        <v>382</v>
      </c>
      <c r="AF30" s="30">
        <v>259</v>
      </c>
      <c r="AG30" s="30">
        <v>361</v>
      </c>
      <c r="AH30" s="31"/>
      <c r="AI30" s="48">
        <f t="shared" si="34"/>
        <v>7194</v>
      </c>
      <c r="AJ30" s="75">
        <f t="shared" si="35"/>
        <v>1982</v>
      </c>
      <c r="AK30" s="48">
        <f t="shared" si="37"/>
        <v>7194</v>
      </c>
      <c r="AL30" s="75">
        <f t="shared" si="38"/>
        <v>1982</v>
      </c>
    </row>
    <row r="31" spans="1:38" ht="20.100000000000001" customHeight="1" x14ac:dyDescent="0.4">
      <c r="A31" s="20">
        <v>21</v>
      </c>
      <c r="B31" s="27">
        <v>0.41666666666666669</v>
      </c>
      <c r="C31" s="28">
        <v>0.4375</v>
      </c>
      <c r="D31" s="29">
        <v>260</v>
      </c>
      <c r="E31" s="30">
        <v>396</v>
      </c>
      <c r="F31" s="30">
        <v>302</v>
      </c>
      <c r="G31" s="30">
        <v>385</v>
      </c>
      <c r="H31" s="30">
        <v>278</v>
      </c>
      <c r="I31" s="30">
        <v>299</v>
      </c>
      <c r="J31" s="30">
        <v>347</v>
      </c>
      <c r="K31" s="30">
        <v>327</v>
      </c>
      <c r="L31" s="30">
        <v>258</v>
      </c>
      <c r="M31" s="30">
        <v>333</v>
      </c>
      <c r="N31" s="30">
        <v>279</v>
      </c>
      <c r="O31" s="30">
        <v>304</v>
      </c>
      <c r="P31" s="30">
        <v>301</v>
      </c>
      <c r="Q31" s="30">
        <v>275</v>
      </c>
      <c r="R31" s="30">
        <v>265</v>
      </c>
      <c r="S31" s="30">
        <v>332</v>
      </c>
      <c r="T31" s="30">
        <v>312</v>
      </c>
      <c r="U31" s="30">
        <v>355</v>
      </c>
      <c r="V31" s="30">
        <v>298</v>
      </c>
      <c r="W31" s="30">
        <v>264</v>
      </c>
      <c r="X31" s="30">
        <v>279</v>
      </c>
      <c r="Y31" s="30">
        <v>211</v>
      </c>
      <c r="Z31" s="30">
        <v>329</v>
      </c>
      <c r="AA31" s="30">
        <v>358</v>
      </c>
      <c r="AB31" s="30">
        <v>284</v>
      </c>
      <c r="AC31" s="30">
        <v>217</v>
      </c>
      <c r="AD31" s="30">
        <v>317</v>
      </c>
      <c r="AE31" s="30">
        <v>370</v>
      </c>
      <c r="AF31" s="30">
        <v>317</v>
      </c>
      <c r="AG31" s="30">
        <v>356</v>
      </c>
      <c r="AH31" s="31"/>
      <c r="AI31" s="48">
        <f t="shared" si="34"/>
        <v>7189</v>
      </c>
      <c r="AJ31" s="75">
        <f t="shared" si="35"/>
        <v>2019</v>
      </c>
      <c r="AK31" s="48">
        <f t="shared" si="37"/>
        <v>7189</v>
      </c>
      <c r="AL31" s="75">
        <f t="shared" si="38"/>
        <v>2019</v>
      </c>
    </row>
    <row r="32" spans="1:38" ht="20.100000000000001" customHeight="1" x14ac:dyDescent="0.4">
      <c r="A32" s="20">
        <v>22</v>
      </c>
      <c r="B32" s="27">
        <v>0.4375</v>
      </c>
      <c r="C32" s="28">
        <v>0.45833333333333331</v>
      </c>
      <c r="D32" s="29">
        <v>214</v>
      </c>
      <c r="E32" s="30">
        <v>340</v>
      </c>
      <c r="F32" s="30">
        <v>311</v>
      </c>
      <c r="G32" s="30">
        <v>345</v>
      </c>
      <c r="H32" s="30">
        <v>259</v>
      </c>
      <c r="I32" s="30">
        <v>294</v>
      </c>
      <c r="J32" s="30">
        <v>326</v>
      </c>
      <c r="K32" s="30">
        <v>193</v>
      </c>
      <c r="L32" s="30">
        <v>251</v>
      </c>
      <c r="M32" s="30">
        <v>294</v>
      </c>
      <c r="N32" s="30">
        <v>232</v>
      </c>
      <c r="O32" s="30">
        <v>355</v>
      </c>
      <c r="P32" s="30">
        <v>258</v>
      </c>
      <c r="Q32" s="30">
        <v>249</v>
      </c>
      <c r="R32" s="30">
        <v>234</v>
      </c>
      <c r="S32" s="30">
        <v>292</v>
      </c>
      <c r="T32" s="30">
        <v>305</v>
      </c>
      <c r="U32" s="30">
        <v>337</v>
      </c>
      <c r="V32" s="30">
        <v>271</v>
      </c>
      <c r="W32" s="30">
        <v>321</v>
      </c>
      <c r="X32" s="30">
        <v>220</v>
      </c>
      <c r="Y32" s="30">
        <v>311</v>
      </c>
      <c r="Z32" s="30">
        <v>245</v>
      </c>
      <c r="AA32" s="30">
        <v>381</v>
      </c>
      <c r="AB32" s="30">
        <v>305</v>
      </c>
      <c r="AC32" s="30">
        <v>386</v>
      </c>
      <c r="AD32" s="30">
        <v>329</v>
      </c>
      <c r="AE32" s="30">
        <v>341</v>
      </c>
      <c r="AF32" s="30">
        <v>368</v>
      </c>
      <c r="AG32" s="30">
        <v>364</v>
      </c>
      <c r="AH32" s="31"/>
      <c r="AI32" s="48">
        <f t="shared" si="34"/>
        <v>7050</v>
      </c>
      <c r="AJ32" s="75">
        <f t="shared" si="35"/>
        <v>1881</v>
      </c>
      <c r="AK32" s="48">
        <f t="shared" si="37"/>
        <v>7050</v>
      </c>
      <c r="AL32" s="75">
        <f t="shared" si="38"/>
        <v>1881</v>
      </c>
    </row>
    <row r="33" spans="1:38" ht="20.100000000000001" customHeight="1" x14ac:dyDescent="0.4">
      <c r="A33" s="20">
        <v>23</v>
      </c>
      <c r="B33" s="27">
        <v>0.45833333333333331</v>
      </c>
      <c r="C33" s="28">
        <v>0.47916666666666669</v>
      </c>
      <c r="D33" s="29">
        <v>219</v>
      </c>
      <c r="E33" s="30">
        <v>450</v>
      </c>
      <c r="F33" s="30">
        <v>307</v>
      </c>
      <c r="G33" s="30">
        <v>276</v>
      </c>
      <c r="H33" s="30">
        <v>267</v>
      </c>
      <c r="I33" s="30">
        <v>283</v>
      </c>
      <c r="J33" s="30">
        <v>270</v>
      </c>
      <c r="K33" s="30">
        <v>173</v>
      </c>
      <c r="L33" s="30">
        <v>292</v>
      </c>
      <c r="M33" s="30">
        <v>280</v>
      </c>
      <c r="N33" s="30">
        <v>210</v>
      </c>
      <c r="O33" s="30">
        <v>358</v>
      </c>
      <c r="P33" s="30">
        <v>302</v>
      </c>
      <c r="Q33" s="30">
        <v>303</v>
      </c>
      <c r="R33" s="30">
        <v>159</v>
      </c>
      <c r="S33" s="30">
        <v>307</v>
      </c>
      <c r="T33" s="30">
        <v>294</v>
      </c>
      <c r="U33" s="30">
        <v>280</v>
      </c>
      <c r="V33" s="30">
        <v>242</v>
      </c>
      <c r="W33" s="30">
        <v>299</v>
      </c>
      <c r="X33" s="30">
        <v>186</v>
      </c>
      <c r="Y33" s="30">
        <v>358</v>
      </c>
      <c r="Z33" s="30">
        <v>283</v>
      </c>
      <c r="AA33" s="30">
        <v>383</v>
      </c>
      <c r="AB33" s="30">
        <v>252</v>
      </c>
      <c r="AC33" s="30">
        <v>336</v>
      </c>
      <c r="AD33" s="30">
        <v>368</v>
      </c>
      <c r="AE33" s="30">
        <v>277</v>
      </c>
      <c r="AF33" s="30">
        <v>331</v>
      </c>
      <c r="AG33" s="30">
        <v>371</v>
      </c>
      <c r="AH33" s="31"/>
      <c r="AI33" s="48">
        <f t="shared" si="34"/>
        <v>6893</v>
      </c>
      <c r="AJ33" s="75">
        <f t="shared" si="35"/>
        <v>1823</v>
      </c>
      <c r="AK33" s="48">
        <f t="shared" si="37"/>
        <v>6893</v>
      </c>
      <c r="AL33" s="75">
        <f t="shared" si="38"/>
        <v>1823</v>
      </c>
    </row>
    <row r="34" spans="1:38" ht="20.100000000000001" customHeight="1" x14ac:dyDescent="0.4">
      <c r="A34" s="20">
        <v>24</v>
      </c>
      <c r="B34" s="27">
        <v>0.47916666666666669</v>
      </c>
      <c r="C34" s="28">
        <v>0.5</v>
      </c>
      <c r="D34" s="29">
        <v>133</v>
      </c>
      <c r="E34" s="30">
        <v>307</v>
      </c>
      <c r="F34" s="30">
        <v>321</v>
      </c>
      <c r="G34" s="30">
        <v>219</v>
      </c>
      <c r="H34" s="30">
        <v>227</v>
      </c>
      <c r="I34" s="30">
        <v>278</v>
      </c>
      <c r="J34" s="30">
        <v>331</v>
      </c>
      <c r="K34" s="30">
        <v>198</v>
      </c>
      <c r="L34" s="30">
        <v>321</v>
      </c>
      <c r="M34" s="30">
        <v>248</v>
      </c>
      <c r="N34" s="30">
        <v>126</v>
      </c>
      <c r="O34" s="30">
        <v>337</v>
      </c>
      <c r="P34" s="30">
        <v>154</v>
      </c>
      <c r="Q34" s="30">
        <v>148</v>
      </c>
      <c r="R34" s="30">
        <v>136</v>
      </c>
      <c r="S34" s="30">
        <v>333</v>
      </c>
      <c r="T34" s="30">
        <v>0</v>
      </c>
      <c r="U34" s="30">
        <v>248</v>
      </c>
      <c r="V34" s="30">
        <v>270</v>
      </c>
      <c r="W34" s="30">
        <v>304</v>
      </c>
      <c r="X34" s="30">
        <v>117</v>
      </c>
      <c r="Y34" s="30">
        <v>273</v>
      </c>
      <c r="Z34" s="30">
        <v>339</v>
      </c>
      <c r="AA34" s="30">
        <v>351</v>
      </c>
      <c r="AB34" s="30">
        <v>322</v>
      </c>
      <c r="AC34" s="30">
        <v>303</v>
      </c>
      <c r="AD34" s="30">
        <v>338</v>
      </c>
      <c r="AE34" s="30">
        <v>375</v>
      </c>
      <c r="AF34" s="30">
        <v>349</v>
      </c>
      <c r="AG34" s="30">
        <v>352</v>
      </c>
      <c r="AH34" s="31"/>
      <c r="AI34" s="48">
        <f t="shared" si="34"/>
        <v>6280</v>
      </c>
      <c r="AJ34" s="75">
        <f t="shared" si="35"/>
        <v>1478</v>
      </c>
      <c r="AK34" s="48">
        <f t="shared" si="37"/>
        <v>6280</v>
      </c>
      <c r="AL34" s="75">
        <f t="shared" si="38"/>
        <v>1478</v>
      </c>
    </row>
    <row r="35" spans="1:38" ht="20.100000000000001" customHeight="1" x14ac:dyDescent="0.4">
      <c r="A35" s="20">
        <v>25</v>
      </c>
      <c r="B35" s="27">
        <v>0.5</v>
      </c>
      <c r="C35" s="28">
        <v>0.52083333333333337</v>
      </c>
      <c r="D35" s="29">
        <v>199</v>
      </c>
      <c r="E35" s="30">
        <v>314</v>
      </c>
      <c r="F35" s="30">
        <v>278</v>
      </c>
      <c r="G35" s="30">
        <v>102</v>
      </c>
      <c r="H35" s="30">
        <v>358</v>
      </c>
      <c r="I35" s="30">
        <v>244</v>
      </c>
      <c r="J35" s="30">
        <v>262</v>
      </c>
      <c r="K35" s="30">
        <v>142</v>
      </c>
      <c r="L35" s="30">
        <v>366</v>
      </c>
      <c r="M35" s="30">
        <v>304</v>
      </c>
      <c r="N35" s="30">
        <v>239</v>
      </c>
      <c r="O35" s="30">
        <v>344</v>
      </c>
      <c r="P35" s="30">
        <v>107</v>
      </c>
      <c r="Q35" s="30">
        <v>271</v>
      </c>
      <c r="R35" s="30">
        <v>220</v>
      </c>
      <c r="S35" s="30">
        <v>296</v>
      </c>
      <c r="T35" s="30">
        <v>0</v>
      </c>
      <c r="U35" s="30">
        <v>220</v>
      </c>
      <c r="V35" s="30">
        <v>284</v>
      </c>
      <c r="W35" s="30">
        <v>312</v>
      </c>
      <c r="X35" s="30">
        <v>187</v>
      </c>
      <c r="Y35" s="30">
        <v>261</v>
      </c>
      <c r="Z35" s="30">
        <v>289</v>
      </c>
      <c r="AA35" s="30">
        <v>336</v>
      </c>
      <c r="AB35" s="30">
        <v>322</v>
      </c>
      <c r="AC35" s="30">
        <v>397</v>
      </c>
      <c r="AD35" s="30">
        <v>258</v>
      </c>
      <c r="AE35" s="30">
        <v>378</v>
      </c>
      <c r="AF35" s="30">
        <v>404</v>
      </c>
      <c r="AG35" s="30">
        <v>355</v>
      </c>
      <c r="AH35" s="31"/>
      <c r="AI35" s="48">
        <f t="shared" si="34"/>
        <v>6740</v>
      </c>
      <c r="AJ35" s="75">
        <f t="shared" si="35"/>
        <v>1309</v>
      </c>
      <c r="AK35" s="48">
        <f t="shared" si="37"/>
        <v>6740</v>
      </c>
      <c r="AL35" s="75">
        <f t="shared" si="38"/>
        <v>1309</v>
      </c>
    </row>
    <row r="36" spans="1:38" ht="20.100000000000001" customHeight="1" x14ac:dyDescent="0.4">
      <c r="A36" s="20">
        <v>26</v>
      </c>
      <c r="B36" s="27">
        <v>0.52083333333333337</v>
      </c>
      <c r="C36" s="28">
        <v>0.54166666666666663</v>
      </c>
      <c r="D36" s="29">
        <v>257</v>
      </c>
      <c r="E36" s="30">
        <v>314</v>
      </c>
      <c r="F36" s="30">
        <v>305</v>
      </c>
      <c r="G36" s="30">
        <v>83</v>
      </c>
      <c r="H36" s="30">
        <v>331</v>
      </c>
      <c r="I36" s="30">
        <v>269</v>
      </c>
      <c r="J36" s="30">
        <v>298</v>
      </c>
      <c r="K36" s="30">
        <v>88</v>
      </c>
      <c r="L36" s="30">
        <v>363</v>
      </c>
      <c r="M36" s="30">
        <v>395</v>
      </c>
      <c r="N36" s="30">
        <v>221</v>
      </c>
      <c r="O36" s="30">
        <v>283</v>
      </c>
      <c r="P36" s="30">
        <v>157</v>
      </c>
      <c r="Q36" s="30">
        <v>344</v>
      </c>
      <c r="R36" s="30">
        <v>271</v>
      </c>
      <c r="S36" s="30">
        <v>281</v>
      </c>
      <c r="T36" s="30">
        <v>0</v>
      </c>
      <c r="U36" s="30">
        <v>156</v>
      </c>
      <c r="V36" s="30">
        <v>286</v>
      </c>
      <c r="W36" s="30">
        <v>331</v>
      </c>
      <c r="X36" s="30">
        <v>324</v>
      </c>
      <c r="Y36" s="30">
        <v>280</v>
      </c>
      <c r="Z36" s="30">
        <v>292</v>
      </c>
      <c r="AA36" s="30">
        <v>374</v>
      </c>
      <c r="AB36" s="30">
        <v>266</v>
      </c>
      <c r="AC36" s="30">
        <v>326</v>
      </c>
      <c r="AD36" s="30">
        <v>275</v>
      </c>
      <c r="AE36" s="30">
        <v>354</v>
      </c>
      <c r="AF36" s="30">
        <v>320</v>
      </c>
      <c r="AG36" s="30">
        <v>362</v>
      </c>
      <c r="AH36" s="31"/>
      <c r="AI36" s="48">
        <f t="shared" si="34"/>
        <v>6757</v>
      </c>
      <c r="AJ36" s="75">
        <f t="shared" si="35"/>
        <v>1449</v>
      </c>
      <c r="AK36" s="48">
        <f t="shared" si="37"/>
        <v>6757</v>
      </c>
      <c r="AL36" s="75">
        <f t="shared" si="38"/>
        <v>1449</v>
      </c>
    </row>
    <row r="37" spans="1:38" ht="20.100000000000001" customHeight="1" x14ac:dyDescent="0.4">
      <c r="A37" s="20">
        <v>27</v>
      </c>
      <c r="B37" s="27">
        <v>0.54166666666666663</v>
      </c>
      <c r="C37" s="28">
        <v>0.5625</v>
      </c>
      <c r="D37" s="29">
        <v>264</v>
      </c>
      <c r="E37" s="30">
        <v>377</v>
      </c>
      <c r="F37" s="30">
        <v>299</v>
      </c>
      <c r="G37" s="30">
        <v>216</v>
      </c>
      <c r="H37" s="30">
        <v>329</v>
      </c>
      <c r="I37" s="30">
        <v>178</v>
      </c>
      <c r="J37" s="30">
        <v>325</v>
      </c>
      <c r="K37" s="30">
        <v>133</v>
      </c>
      <c r="L37" s="30">
        <v>347</v>
      </c>
      <c r="M37" s="30">
        <v>334</v>
      </c>
      <c r="N37" s="30">
        <v>269</v>
      </c>
      <c r="O37" s="30">
        <v>302</v>
      </c>
      <c r="P37" s="30">
        <v>231</v>
      </c>
      <c r="Q37" s="30">
        <v>297</v>
      </c>
      <c r="R37" s="30">
        <v>298</v>
      </c>
      <c r="S37" s="30">
        <v>325</v>
      </c>
      <c r="T37" s="30">
        <v>0</v>
      </c>
      <c r="U37" s="30">
        <v>242</v>
      </c>
      <c r="V37" s="30">
        <v>329</v>
      </c>
      <c r="W37" s="30">
        <v>252</v>
      </c>
      <c r="X37" s="30">
        <v>333</v>
      </c>
      <c r="Y37" s="30">
        <v>146</v>
      </c>
      <c r="Z37" s="30">
        <v>274</v>
      </c>
      <c r="AA37" s="30">
        <v>379</v>
      </c>
      <c r="AB37" s="30">
        <v>309</v>
      </c>
      <c r="AC37" s="30">
        <v>358</v>
      </c>
      <c r="AD37" s="30">
        <v>229</v>
      </c>
      <c r="AE37" s="30">
        <v>372</v>
      </c>
      <c r="AF37" s="30">
        <v>375</v>
      </c>
      <c r="AG37" s="30">
        <v>366</v>
      </c>
      <c r="AH37" s="31"/>
      <c r="AI37" s="48">
        <f t="shared" si="34"/>
        <v>6986</v>
      </c>
      <c r="AJ37" s="75">
        <f t="shared" si="35"/>
        <v>1502</v>
      </c>
      <c r="AK37" s="48">
        <f t="shared" si="37"/>
        <v>6986</v>
      </c>
      <c r="AL37" s="75">
        <f t="shared" si="38"/>
        <v>1502</v>
      </c>
    </row>
    <row r="38" spans="1:38" ht="20.100000000000001" customHeight="1" x14ac:dyDescent="0.4">
      <c r="A38" s="20">
        <v>28</v>
      </c>
      <c r="B38" s="27">
        <v>0.5625</v>
      </c>
      <c r="C38" s="28">
        <v>0.58333333333333337</v>
      </c>
      <c r="D38" s="29">
        <v>259</v>
      </c>
      <c r="E38" s="30">
        <v>349</v>
      </c>
      <c r="F38" s="30">
        <v>268</v>
      </c>
      <c r="G38" s="30">
        <v>238</v>
      </c>
      <c r="H38" s="30">
        <v>323</v>
      </c>
      <c r="I38" s="30">
        <v>271</v>
      </c>
      <c r="J38" s="30">
        <v>323</v>
      </c>
      <c r="K38" s="30">
        <v>218</v>
      </c>
      <c r="L38" s="30">
        <v>306</v>
      </c>
      <c r="M38" s="30">
        <v>359</v>
      </c>
      <c r="N38" s="30">
        <v>265</v>
      </c>
      <c r="O38" s="30">
        <v>336</v>
      </c>
      <c r="P38" s="30">
        <v>341</v>
      </c>
      <c r="Q38" s="30">
        <v>359</v>
      </c>
      <c r="R38" s="30">
        <v>259</v>
      </c>
      <c r="S38" s="30">
        <v>325</v>
      </c>
      <c r="T38" s="30">
        <v>0</v>
      </c>
      <c r="U38" s="30">
        <v>320</v>
      </c>
      <c r="V38" s="30">
        <v>259</v>
      </c>
      <c r="W38" s="30">
        <v>284</v>
      </c>
      <c r="X38" s="30">
        <v>324</v>
      </c>
      <c r="Y38" s="30">
        <v>247</v>
      </c>
      <c r="Z38" s="30">
        <v>344</v>
      </c>
      <c r="AA38" s="30">
        <v>337</v>
      </c>
      <c r="AB38" s="30">
        <v>327</v>
      </c>
      <c r="AC38" s="30">
        <v>288</v>
      </c>
      <c r="AD38" s="30">
        <v>278</v>
      </c>
      <c r="AE38" s="30">
        <v>322</v>
      </c>
      <c r="AF38" s="30">
        <v>322</v>
      </c>
      <c r="AG38" s="30">
        <v>295</v>
      </c>
      <c r="AH38" s="31"/>
      <c r="AI38" s="48">
        <f t="shared" si="34"/>
        <v>7200</v>
      </c>
      <c r="AJ38" s="75">
        <f t="shared" si="35"/>
        <v>1546</v>
      </c>
      <c r="AK38" s="48">
        <f t="shared" si="37"/>
        <v>7200</v>
      </c>
      <c r="AL38" s="75">
        <f t="shared" si="38"/>
        <v>1546</v>
      </c>
    </row>
    <row r="39" spans="1:38" ht="20.100000000000001" customHeight="1" x14ac:dyDescent="0.4">
      <c r="A39" s="20">
        <v>29</v>
      </c>
      <c r="B39" s="27">
        <v>0.58333333333333337</v>
      </c>
      <c r="C39" s="28">
        <v>0.60416666666666663</v>
      </c>
      <c r="D39" s="29">
        <v>224</v>
      </c>
      <c r="E39" s="30">
        <v>368</v>
      </c>
      <c r="F39" s="30">
        <v>329</v>
      </c>
      <c r="G39" s="30">
        <v>257</v>
      </c>
      <c r="H39" s="30">
        <v>276</v>
      </c>
      <c r="I39" s="30">
        <v>305</v>
      </c>
      <c r="J39" s="30">
        <v>280</v>
      </c>
      <c r="K39" s="30">
        <v>267</v>
      </c>
      <c r="L39" s="30">
        <v>322</v>
      </c>
      <c r="M39" s="30">
        <v>309</v>
      </c>
      <c r="N39" s="30">
        <v>342</v>
      </c>
      <c r="O39" s="30">
        <v>371</v>
      </c>
      <c r="P39" s="30">
        <v>290</v>
      </c>
      <c r="Q39" s="30">
        <v>336</v>
      </c>
      <c r="R39" s="30">
        <v>250</v>
      </c>
      <c r="S39" s="30">
        <v>305</v>
      </c>
      <c r="T39" s="30">
        <v>44</v>
      </c>
      <c r="U39" s="30">
        <v>359</v>
      </c>
      <c r="V39" s="30">
        <v>255</v>
      </c>
      <c r="W39" s="30">
        <v>276</v>
      </c>
      <c r="X39" s="30">
        <v>275</v>
      </c>
      <c r="Y39" s="30">
        <v>226</v>
      </c>
      <c r="Z39" s="30">
        <v>324</v>
      </c>
      <c r="AA39" s="30">
        <v>339</v>
      </c>
      <c r="AB39" s="30">
        <v>357</v>
      </c>
      <c r="AC39" s="30">
        <v>357</v>
      </c>
      <c r="AD39" s="30">
        <v>349</v>
      </c>
      <c r="AE39" s="30">
        <v>354</v>
      </c>
      <c r="AF39" s="30">
        <v>333</v>
      </c>
      <c r="AG39" s="30">
        <v>244</v>
      </c>
      <c r="AH39" s="31"/>
      <c r="AI39" s="48">
        <f t="shared" si="34"/>
        <v>7321</v>
      </c>
      <c r="AJ39" s="75">
        <f t="shared" si="35"/>
        <v>1602</v>
      </c>
      <c r="AK39" s="48">
        <f t="shared" si="37"/>
        <v>7321</v>
      </c>
      <c r="AL39" s="75">
        <f t="shared" si="38"/>
        <v>1602</v>
      </c>
    </row>
    <row r="40" spans="1:38" ht="20.100000000000001" customHeight="1" x14ac:dyDescent="0.4">
      <c r="A40" s="20">
        <v>30</v>
      </c>
      <c r="B40" s="27">
        <v>0.60416666666666663</v>
      </c>
      <c r="C40" s="28">
        <v>0.625</v>
      </c>
      <c r="D40" s="29">
        <v>193</v>
      </c>
      <c r="E40" s="30">
        <v>323</v>
      </c>
      <c r="F40" s="30">
        <v>357</v>
      </c>
      <c r="G40" s="30">
        <v>261</v>
      </c>
      <c r="H40" s="30">
        <v>303</v>
      </c>
      <c r="I40" s="30">
        <v>374</v>
      </c>
      <c r="J40" s="30">
        <v>249</v>
      </c>
      <c r="K40" s="30">
        <v>244</v>
      </c>
      <c r="L40" s="30">
        <v>321</v>
      </c>
      <c r="M40" s="30">
        <v>361</v>
      </c>
      <c r="N40" s="30">
        <v>335</v>
      </c>
      <c r="O40" s="30">
        <v>326</v>
      </c>
      <c r="P40" s="30">
        <v>291</v>
      </c>
      <c r="Q40" s="30">
        <v>315</v>
      </c>
      <c r="R40" s="30">
        <v>245</v>
      </c>
      <c r="S40" s="30">
        <v>361</v>
      </c>
      <c r="T40" s="30">
        <v>460</v>
      </c>
      <c r="U40" s="30">
        <v>325</v>
      </c>
      <c r="V40" s="30">
        <v>312</v>
      </c>
      <c r="W40" s="30">
        <v>294</v>
      </c>
      <c r="X40" s="30">
        <v>184</v>
      </c>
      <c r="Y40" s="30">
        <v>237</v>
      </c>
      <c r="Z40" s="30">
        <v>308</v>
      </c>
      <c r="AA40" s="30">
        <v>329</v>
      </c>
      <c r="AB40" s="30">
        <v>259</v>
      </c>
      <c r="AC40" s="30">
        <v>321</v>
      </c>
      <c r="AD40" s="30">
        <v>245</v>
      </c>
      <c r="AE40" s="30">
        <v>328</v>
      </c>
      <c r="AF40" s="30">
        <v>350</v>
      </c>
      <c r="AG40" s="30">
        <v>235</v>
      </c>
      <c r="AH40" s="31"/>
      <c r="AI40" s="48">
        <f t="shared" si="34"/>
        <v>6970</v>
      </c>
      <c r="AJ40" s="75">
        <f t="shared" si="35"/>
        <v>2076</v>
      </c>
      <c r="AK40" s="48">
        <f t="shared" si="37"/>
        <v>6970</v>
      </c>
      <c r="AL40" s="75">
        <f t="shared" si="38"/>
        <v>2076</v>
      </c>
    </row>
    <row r="41" spans="1:38" ht="20.100000000000001" customHeight="1" x14ac:dyDescent="0.4">
      <c r="A41" s="20">
        <v>31</v>
      </c>
      <c r="B41" s="27">
        <v>0.625</v>
      </c>
      <c r="C41" s="28">
        <v>0.64583333333333337</v>
      </c>
      <c r="D41" s="29">
        <v>182</v>
      </c>
      <c r="E41" s="30">
        <v>260</v>
      </c>
      <c r="F41" s="30">
        <v>240</v>
      </c>
      <c r="G41" s="30">
        <v>142</v>
      </c>
      <c r="H41" s="30">
        <v>183</v>
      </c>
      <c r="I41" s="30">
        <v>276</v>
      </c>
      <c r="J41" s="30">
        <v>214</v>
      </c>
      <c r="K41" s="30">
        <v>196</v>
      </c>
      <c r="L41" s="30">
        <v>158</v>
      </c>
      <c r="M41" s="30">
        <v>201</v>
      </c>
      <c r="N41" s="30">
        <v>211</v>
      </c>
      <c r="O41" s="30">
        <v>223</v>
      </c>
      <c r="P41" s="30">
        <v>253</v>
      </c>
      <c r="Q41" s="30">
        <v>257</v>
      </c>
      <c r="R41" s="30">
        <v>231</v>
      </c>
      <c r="S41" s="30">
        <v>268</v>
      </c>
      <c r="T41" s="30">
        <v>253</v>
      </c>
      <c r="U41" s="30">
        <v>162</v>
      </c>
      <c r="V41" s="30">
        <v>155</v>
      </c>
      <c r="W41" s="30">
        <v>225</v>
      </c>
      <c r="X41" s="30">
        <v>213</v>
      </c>
      <c r="Y41" s="30">
        <v>197</v>
      </c>
      <c r="Z41" s="30">
        <v>244</v>
      </c>
      <c r="AA41" s="30">
        <v>303</v>
      </c>
      <c r="AB41" s="30">
        <v>236</v>
      </c>
      <c r="AC41" s="30">
        <v>190</v>
      </c>
      <c r="AD41" s="30">
        <v>222</v>
      </c>
      <c r="AE41" s="30">
        <v>200</v>
      </c>
      <c r="AF41" s="30">
        <v>218</v>
      </c>
      <c r="AG41" s="30">
        <v>209</v>
      </c>
      <c r="AH41" s="31"/>
      <c r="AI41" s="48">
        <f t="shared" si="34"/>
        <v>5139</v>
      </c>
      <c r="AJ41" s="75">
        <f t="shared" si="35"/>
        <v>1383</v>
      </c>
      <c r="AK41" s="48">
        <f t="shared" si="37"/>
        <v>5139</v>
      </c>
      <c r="AL41" s="75">
        <f t="shared" si="38"/>
        <v>1383</v>
      </c>
    </row>
    <row r="42" spans="1:38" ht="20.100000000000001" customHeight="1" x14ac:dyDescent="0.4">
      <c r="A42" s="20">
        <v>32</v>
      </c>
      <c r="B42" s="27">
        <v>0.64583333333333337</v>
      </c>
      <c r="C42" s="28">
        <v>0.66666666666666663</v>
      </c>
      <c r="D42" s="29">
        <v>151</v>
      </c>
      <c r="E42" s="30">
        <v>202</v>
      </c>
      <c r="F42" s="30">
        <v>208</v>
      </c>
      <c r="G42" s="30">
        <v>129</v>
      </c>
      <c r="H42" s="30">
        <v>257</v>
      </c>
      <c r="I42" s="30">
        <v>188</v>
      </c>
      <c r="J42" s="30">
        <v>189</v>
      </c>
      <c r="K42" s="30">
        <v>200</v>
      </c>
      <c r="L42" s="30">
        <v>148</v>
      </c>
      <c r="M42" s="30">
        <v>200</v>
      </c>
      <c r="N42" s="30">
        <v>176</v>
      </c>
      <c r="O42" s="30">
        <v>268</v>
      </c>
      <c r="P42" s="30">
        <v>218</v>
      </c>
      <c r="Q42" s="30">
        <v>213</v>
      </c>
      <c r="R42" s="30">
        <v>201</v>
      </c>
      <c r="S42" s="30">
        <v>268</v>
      </c>
      <c r="T42" s="30">
        <v>223</v>
      </c>
      <c r="U42" s="30">
        <v>105</v>
      </c>
      <c r="V42" s="30">
        <v>177</v>
      </c>
      <c r="W42" s="30">
        <v>156</v>
      </c>
      <c r="X42" s="30">
        <v>96</v>
      </c>
      <c r="Y42" s="30">
        <v>101</v>
      </c>
      <c r="Z42" s="30">
        <v>187</v>
      </c>
      <c r="AA42" s="30">
        <v>258</v>
      </c>
      <c r="AB42" s="30">
        <v>234</v>
      </c>
      <c r="AC42" s="30">
        <v>209</v>
      </c>
      <c r="AD42" s="30">
        <v>218</v>
      </c>
      <c r="AE42" s="30">
        <v>174</v>
      </c>
      <c r="AF42" s="30">
        <v>174</v>
      </c>
      <c r="AG42" s="30">
        <v>196</v>
      </c>
      <c r="AH42" s="31"/>
      <c r="AI42" s="48">
        <f t="shared" si="34"/>
        <v>4519</v>
      </c>
      <c r="AJ42" s="75">
        <f t="shared" si="35"/>
        <v>1205</v>
      </c>
      <c r="AK42" s="48">
        <f t="shared" si="37"/>
        <v>4519</v>
      </c>
      <c r="AL42" s="75">
        <f t="shared" si="38"/>
        <v>1205</v>
      </c>
    </row>
    <row r="43" spans="1:38" ht="20.100000000000001" customHeight="1" x14ac:dyDescent="0.4">
      <c r="A43" s="20">
        <v>33</v>
      </c>
      <c r="B43" s="27">
        <v>0.66666666666666663</v>
      </c>
      <c r="C43" s="28">
        <v>0.6875</v>
      </c>
      <c r="D43" s="29">
        <v>347</v>
      </c>
      <c r="E43" s="30">
        <v>336</v>
      </c>
      <c r="F43" s="30">
        <v>340</v>
      </c>
      <c r="G43" s="30">
        <v>286</v>
      </c>
      <c r="H43" s="30">
        <v>326</v>
      </c>
      <c r="I43" s="30">
        <v>361</v>
      </c>
      <c r="J43" s="30">
        <v>261</v>
      </c>
      <c r="K43" s="30">
        <v>322</v>
      </c>
      <c r="L43" s="30">
        <v>228</v>
      </c>
      <c r="M43" s="30">
        <v>314</v>
      </c>
      <c r="N43" s="30">
        <v>289</v>
      </c>
      <c r="O43" s="30">
        <v>397</v>
      </c>
      <c r="P43" s="30">
        <v>348</v>
      </c>
      <c r="Q43" s="30">
        <v>263</v>
      </c>
      <c r="R43" s="30">
        <v>373</v>
      </c>
      <c r="S43" s="30">
        <v>371</v>
      </c>
      <c r="T43" s="30">
        <v>410</v>
      </c>
      <c r="U43" s="30">
        <v>347</v>
      </c>
      <c r="V43" s="30">
        <v>260</v>
      </c>
      <c r="W43" s="30">
        <v>362</v>
      </c>
      <c r="X43" s="30">
        <v>307</v>
      </c>
      <c r="Y43" s="30">
        <v>224</v>
      </c>
      <c r="Z43" s="30">
        <v>300</v>
      </c>
      <c r="AA43" s="30">
        <v>356</v>
      </c>
      <c r="AB43" s="30">
        <v>247</v>
      </c>
      <c r="AC43" s="30">
        <v>399</v>
      </c>
      <c r="AD43" s="30">
        <v>377</v>
      </c>
      <c r="AE43" s="30">
        <v>295</v>
      </c>
      <c r="AF43" s="30">
        <v>329</v>
      </c>
      <c r="AG43" s="30">
        <v>335</v>
      </c>
      <c r="AH43" s="31"/>
      <c r="AI43" s="48">
        <f t="shared" si="34"/>
        <v>7704</v>
      </c>
      <c r="AJ43" s="75">
        <f t="shared" si="35"/>
        <v>2006</v>
      </c>
      <c r="AK43" s="48">
        <f t="shared" si="37"/>
        <v>7704</v>
      </c>
      <c r="AL43" s="75">
        <f t="shared" si="38"/>
        <v>2006</v>
      </c>
    </row>
    <row r="44" spans="1:38" ht="20.100000000000001" customHeight="1" x14ac:dyDescent="0.4">
      <c r="A44" s="20">
        <v>34</v>
      </c>
      <c r="B44" s="27">
        <v>0.6875</v>
      </c>
      <c r="C44" s="28">
        <v>0.70833333333333337</v>
      </c>
      <c r="D44" s="29">
        <v>311</v>
      </c>
      <c r="E44" s="30">
        <v>410</v>
      </c>
      <c r="F44" s="30">
        <v>301</v>
      </c>
      <c r="G44" s="30">
        <v>277</v>
      </c>
      <c r="H44" s="30">
        <v>373</v>
      </c>
      <c r="I44" s="30">
        <v>398</v>
      </c>
      <c r="J44" s="30">
        <v>329</v>
      </c>
      <c r="K44" s="30">
        <v>312</v>
      </c>
      <c r="L44" s="30">
        <v>332</v>
      </c>
      <c r="M44" s="30">
        <v>333</v>
      </c>
      <c r="N44" s="30">
        <v>410</v>
      </c>
      <c r="O44" s="30">
        <v>225</v>
      </c>
      <c r="P44" s="30">
        <v>356</v>
      </c>
      <c r="Q44" s="30">
        <v>321</v>
      </c>
      <c r="R44" s="30">
        <v>328</v>
      </c>
      <c r="S44" s="30">
        <v>311</v>
      </c>
      <c r="T44" s="30">
        <v>391</v>
      </c>
      <c r="U44" s="30">
        <v>355</v>
      </c>
      <c r="V44" s="30">
        <v>327</v>
      </c>
      <c r="W44" s="30">
        <v>392</v>
      </c>
      <c r="X44" s="30">
        <v>335</v>
      </c>
      <c r="Y44" s="30">
        <v>333</v>
      </c>
      <c r="Z44" s="30">
        <v>317</v>
      </c>
      <c r="AA44" s="30">
        <v>391</v>
      </c>
      <c r="AB44" s="30">
        <v>292</v>
      </c>
      <c r="AC44" s="30">
        <v>364</v>
      </c>
      <c r="AD44" s="30">
        <v>348</v>
      </c>
      <c r="AE44" s="30">
        <v>341</v>
      </c>
      <c r="AF44" s="30">
        <v>231</v>
      </c>
      <c r="AG44" s="30">
        <v>342</v>
      </c>
      <c r="AH44" s="31"/>
      <c r="AI44" s="48">
        <f t="shared" si="34"/>
        <v>8076</v>
      </c>
      <c r="AJ44" s="75">
        <f t="shared" si="35"/>
        <v>2010</v>
      </c>
      <c r="AK44" s="48">
        <f t="shared" si="37"/>
        <v>8076</v>
      </c>
      <c r="AL44" s="75">
        <f t="shared" si="38"/>
        <v>2010</v>
      </c>
    </row>
    <row r="45" spans="1:38" ht="20.100000000000001" customHeight="1" x14ac:dyDescent="0.4">
      <c r="A45" s="20">
        <v>35</v>
      </c>
      <c r="B45" s="27">
        <v>0.70833333333333337</v>
      </c>
      <c r="C45" s="28">
        <v>0.72916666666666663</v>
      </c>
      <c r="D45" s="29">
        <v>386</v>
      </c>
      <c r="E45" s="30">
        <v>266</v>
      </c>
      <c r="F45" s="30">
        <v>289</v>
      </c>
      <c r="G45" s="30">
        <v>273</v>
      </c>
      <c r="H45" s="30">
        <v>268</v>
      </c>
      <c r="I45" s="30">
        <v>306</v>
      </c>
      <c r="J45" s="30">
        <v>272</v>
      </c>
      <c r="K45" s="30">
        <v>354</v>
      </c>
      <c r="L45" s="30">
        <v>350</v>
      </c>
      <c r="M45" s="30">
        <v>301</v>
      </c>
      <c r="N45" s="30">
        <v>427</v>
      </c>
      <c r="O45" s="30">
        <v>314</v>
      </c>
      <c r="P45" s="30">
        <v>328</v>
      </c>
      <c r="Q45" s="30">
        <v>233</v>
      </c>
      <c r="R45" s="30">
        <v>251</v>
      </c>
      <c r="S45" s="30">
        <v>310</v>
      </c>
      <c r="T45" s="30">
        <v>354</v>
      </c>
      <c r="U45" s="30">
        <v>211</v>
      </c>
      <c r="V45" s="30">
        <v>339</v>
      </c>
      <c r="W45" s="30">
        <v>367</v>
      </c>
      <c r="X45" s="30">
        <v>258</v>
      </c>
      <c r="Y45" s="30">
        <v>255</v>
      </c>
      <c r="Z45" s="30">
        <v>360</v>
      </c>
      <c r="AA45" s="30">
        <v>320</v>
      </c>
      <c r="AB45" s="30">
        <v>341</v>
      </c>
      <c r="AC45" s="30">
        <v>340</v>
      </c>
      <c r="AD45" s="30">
        <v>384</v>
      </c>
      <c r="AE45" s="30">
        <v>309</v>
      </c>
      <c r="AF45" s="30">
        <v>328</v>
      </c>
      <c r="AG45" s="30">
        <v>355</v>
      </c>
      <c r="AH45" s="31"/>
      <c r="AI45" s="48">
        <f t="shared" si="34"/>
        <v>7552</v>
      </c>
      <c r="AJ45" s="75">
        <f t="shared" si="35"/>
        <v>1897</v>
      </c>
      <c r="AK45" s="48">
        <f t="shared" si="37"/>
        <v>7552</v>
      </c>
      <c r="AL45" s="75">
        <f t="shared" si="38"/>
        <v>1897</v>
      </c>
    </row>
    <row r="46" spans="1:38" ht="20.100000000000001" customHeight="1" x14ac:dyDescent="0.4">
      <c r="A46" s="20">
        <v>36</v>
      </c>
      <c r="B46" s="27">
        <v>0.72916666666666663</v>
      </c>
      <c r="C46" s="28">
        <v>0.75</v>
      </c>
      <c r="D46" s="29">
        <v>304</v>
      </c>
      <c r="E46" s="30">
        <v>300</v>
      </c>
      <c r="F46" s="30">
        <v>310</v>
      </c>
      <c r="G46" s="30">
        <v>317</v>
      </c>
      <c r="H46" s="30">
        <v>288</v>
      </c>
      <c r="I46" s="30">
        <v>305</v>
      </c>
      <c r="J46" s="30">
        <v>284</v>
      </c>
      <c r="K46" s="30">
        <v>353</v>
      </c>
      <c r="L46" s="30">
        <v>306</v>
      </c>
      <c r="M46" s="30">
        <v>330</v>
      </c>
      <c r="N46" s="30">
        <v>402</v>
      </c>
      <c r="O46" s="30">
        <v>268</v>
      </c>
      <c r="P46" s="30">
        <v>338</v>
      </c>
      <c r="Q46" s="30">
        <v>248</v>
      </c>
      <c r="R46" s="30">
        <v>220</v>
      </c>
      <c r="S46" s="30">
        <v>325</v>
      </c>
      <c r="T46" s="30">
        <v>338</v>
      </c>
      <c r="U46" s="30">
        <v>191</v>
      </c>
      <c r="V46" s="30">
        <v>294</v>
      </c>
      <c r="W46" s="30">
        <v>298</v>
      </c>
      <c r="X46" s="30">
        <v>326</v>
      </c>
      <c r="Y46" s="30">
        <v>242</v>
      </c>
      <c r="Z46" s="30">
        <v>335</v>
      </c>
      <c r="AA46" s="30">
        <v>341</v>
      </c>
      <c r="AB46" s="30">
        <v>348</v>
      </c>
      <c r="AC46" s="30">
        <v>325</v>
      </c>
      <c r="AD46" s="30">
        <v>357</v>
      </c>
      <c r="AE46" s="30">
        <v>276</v>
      </c>
      <c r="AF46" s="30">
        <v>338</v>
      </c>
      <c r="AG46" s="30">
        <v>400</v>
      </c>
      <c r="AH46" s="31"/>
      <c r="AI46" s="48">
        <f t="shared" si="34"/>
        <v>7336</v>
      </c>
      <c r="AJ46" s="75">
        <f t="shared" si="35"/>
        <v>1971</v>
      </c>
      <c r="AK46" s="48">
        <f t="shared" si="37"/>
        <v>7336</v>
      </c>
      <c r="AL46" s="75">
        <f t="shared" si="38"/>
        <v>1971</v>
      </c>
    </row>
    <row r="47" spans="1:38" ht="20.100000000000001" customHeight="1" x14ac:dyDescent="0.4">
      <c r="A47" s="20">
        <v>37</v>
      </c>
      <c r="B47" s="27">
        <v>0.75</v>
      </c>
      <c r="C47" s="28">
        <v>0.77083333333333337</v>
      </c>
      <c r="D47" s="29">
        <v>305</v>
      </c>
      <c r="E47" s="30">
        <v>296</v>
      </c>
      <c r="F47" s="30">
        <v>329</v>
      </c>
      <c r="G47" s="30">
        <v>234</v>
      </c>
      <c r="H47" s="30">
        <v>263</v>
      </c>
      <c r="I47" s="30">
        <v>274</v>
      </c>
      <c r="J47" s="30">
        <v>274</v>
      </c>
      <c r="K47" s="30">
        <v>282</v>
      </c>
      <c r="L47" s="30">
        <v>344</v>
      </c>
      <c r="M47" s="30">
        <v>313</v>
      </c>
      <c r="N47" s="30">
        <v>388</v>
      </c>
      <c r="O47" s="30">
        <v>322</v>
      </c>
      <c r="P47" s="30">
        <v>269</v>
      </c>
      <c r="Q47" s="30">
        <v>258</v>
      </c>
      <c r="R47" s="30">
        <v>235</v>
      </c>
      <c r="S47" s="30">
        <v>289</v>
      </c>
      <c r="T47" s="30">
        <v>343</v>
      </c>
      <c r="U47" s="30">
        <v>225</v>
      </c>
      <c r="V47" s="30">
        <v>315</v>
      </c>
      <c r="W47" s="30">
        <v>270</v>
      </c>
      <c r="X47" s="30">
        <v>288</v>
      </c>
      <c r="Y47" s="30">
        <v>273</v>
      </c>
      <c r="Z47" s="30">
        <v>329</v>
      </c>
      <c r="AA47" s="30">
        <v>311</v>
      </c>
      <c r="AB47" s="30">
        <v>286</v>
      </c>
      <c r="AC47" s="30">
        <v>272</v>
      </c>
      <c r="AD47" s="30">
        <v>330</v>
      </c>
      <c r="AE47" s="30">
        <v>286</v>
      </c>
      <c r="AF47" s="30">
        <v>310</v>
      </c>
      <c r="AG47" s="30">
        <v>367</v>
      </c>
      <c r="AH47" s="31"/>
      <c r="AI47" s="48">
        <f t="shared" si="34"/>
        <v>7021</v>
      </c>
      <c r="AJ47" s="75">
        <f t="shared" si="35"/>
        <v>1859</v>
      </c>
      <c r="AK47" s="48">
        <f t="shared" si="37"/>
        <v>7021</v>
      </c>
      <c r="AL47" s="75">
        <f t="shared" si="38"/>
        <v>1859</v>
      </c>
    </row>
    <row r="48" spans="1:38" ht="20.100000000000001" customHeight="1" x14ac:dyDescent="0.4">
      <c r="A48" s="20">
        <v>38</v>
      </c>
      <c r="B48" s="27">
        <v>0.77083333333333337</v>
      </c>
      <c r="C48" s="28">
        <v>0.79166666666666663</v>
      </c>
      <c r="D48" s="29">
        <v>262</v>
      </c>
      <c r="E48" s="30">
        <v>373</v>
      </c>
      <c r="F48" s="30">
        <v>387</v>
      </c>
      <c r="G48" s="30">
        <v>296</v>
      </c>
      <c r="H48" s="30">
        <v>329</v>
      </c>
      <c r="I48" s="30">
        <v>310</v>
      </c>
      <c r="J48" s="30">
        <v>326</v>
      </c>
      <c r="K48" s="30">
        <v>261</v>
      </c>
      <c r="L48" s="30">
        <v>377</v>
      </c>
      <c r="M48" s="30">
        <v>280</v>
      </c>
      <c r="N48" s="30">
        <v>351</v>
      </c>
      <c r="O48" s="30">
        <v>289</v>
      </c>
      <c r="P48" s="30">
        <v>279</v>
      </c>
      <c r="Q48" s="30">
        <v>317</v>
      </c>
      <c r="R48" s="30">
        <v>280</v>
      </c>
      <c r="S48" s="30">
        <v>301</v>
      </c>
      <c r="T48" s="30">
        <v>348</v>
      </c>
      <c r="U48" s="30">
        <v>241</v>
      </c>
      <c r="V48" s="30">
        <v>293</v>
      </c>
      <c r="W48" s="30">
        <v>239</v>
      </c>
      <c r="X48" s="30">
        <v>317</v>
      </c>
      <c r="Y48" s="30">
        <v>266</v>
      </c>
      <c r="Z48" s="30">
        <v>333</v>
      </c>
      <c r="AA48" s="30">
        <v>293</v>
      </c>
      <c r="AB48" s="30">
        <v>312</v>
      </c>
      <c r="AC48" s="30">
        <v>391</v>
      </c>
      <c r="AD48" s="30">
        <v>312</v>
      </c>
      <c r="AE48" s="30">
        <v>320</v>
      </c>
      <c r="AF48" s="30">
        <v>339</v>
      </c>
      <c r="AG48" s="30">
        <v>402</v>
      </c>
      <c r="AH48" s="31"/>
      <c r="AI48" s="48">
        <f t="shared" si="34"/>
        <v>7487</v>
      </c>
      <c r="AJ48" s="75">
        <f t="shared" si="35"/>
        <v>1937</v>
      </c>
      <c r="AK48" s="48">
        <f t="shared" si="37"/>
        <v>7487</v>
      </c>
      <c r="AL48" s="75">
        <f t="shared" si="38"/>
        <v>1937</v>
      </c>
    </row>
    <row r="49" spans="1:38" ht="20.100000000000001" customHeight="1" x14ac:dyDescent="0.4">
      <c r="A49" s="20">
        <v>39</v>
      </c>
      <c r="B49" s="27">
        <v>0.79166666666666663</v>
      </c>
      <c r="C49" s="28">
        <v>0.8125</v>
      </c>
      <c r="D49" s="29">
        <v>273</v>
      </c>
      <c r="E49" s="30">
        <v>281</v>
      </c>
      <c r="F49" s="30">
        <v>375</v>
      </c>
      <c r="G49" s="30">
        <v>318</v>
      </c>
      <c r="H49" s="30">
        <v>285</v>
      </c>
      <c r="I49" s="30">
        <v>304</v>
      </c>
      <c r="J49" s="30">
        <v>328</v>
      </c>
      <c r="K49" s="30">
        <v>259</v>
      </c>
      <c r="L49" s="30">
        <v>357</v>
      </c>
      <c r="M49" s="30">
        <v>302</v>
      </c>
      <c r="N49" s="30">
        <v>355</v>
      </c>
      <c r="O49" s="30">
        <v>317</v>
      </c>
      <c r="P49" s="30">
        <v>305</v>
      </c>
      <c r="Q49" s="30">
        <v>333</v>
      </c>
      <c r="R49" s="30">
        <v>314</v>
      </c>
      <c r="S49" s="30">
        <v>371</v>
      </c>
      <c r="T49" s="30">
        <v>330</v>
      </c>
      <c r="U49" s="30">
        <v>296</v>
      </c>
      <c r="V49" s="30">
        <v>331</v>
      </c>
      <c r="W49" s="30">
        <v>280</v>
      </c>
      <c r="X49" s="30">
        <v>246</v>
      </c>
      <c r="Y49" s="30">
        <v>287</v>
      </c>
      <c r="Z49" s="30">
        <v>329</v>
      </c>
      <c r="AA49" s="30">
        <v>301</v>
      </c>
      <c r="AB49" s="30">
        <v>354</v>
      </c>
      <c r="AC49" s="30">
        <v>365</v>
      </c>
      <c r="AD49" s="30">
        <v>290</v>
      </c>
      <c r="AE49" s="30">
        <v>346</v>
      </c>
      <c r="AF49" s="30">
        <v>361</v>
      </c>
      <c r="AG49" s="30">
        <v>417</v>
      </c>
      <c r="AH49" s="31"/>
      <c r="AI49" s="48">
        <f t="shared" si="34"/>
        <v>7655</v>
      </c>
      <c r="AJ49" s="75">
        <f t="shared" si="35"/>
        <v>1955</v>
      </c>
      <c r="AK49" s="48">
        <f t="shared" si="37"/>
        <v>7655</v>
      </c>
      <c r="AL49" s="75">
        <f t="shared" si="38"/>
        <v>1955</v>
      </c>
    </row>
    <row r="50" spans="1:38" ht="20.100000000000001" customHeight="1" x14ac:dyDescent="0.4">
      <c r="A50" s="20">
        <v>40</v>
      </c>
      <c r="B50" s="27">
        <v>0.8125</v>
      </c>
      <c r="C50" s="28">
        <v>0.83333333333333337</v>
      </c>
      <c r="D50" s="29">
        <v>275</v>
      </c>
      <c r="E50" s="30">
        <v>259</v>
      </c>
      <c r="F50" s="30">
        <v>374</v>
      </c>
      <c r="G50" s="30">
        <v>307</v>
      </c>
      <c r="H50" s="30">
        <v>310</v>
      </c>
      <c r="I50" s="30">
        <v>268</v>
      </c>
      <c r="J50" s="30">
        <v>315</v>
      </c>
      <c r="K50" s="30">
        <v>266</v>
      </c>
      <c r="L50" s="30">
        <v>333</v>
      </c>
      <c r="M50" s="30">
        <v>284</v>
      </c>
      <c r="N50" s="30">
        <v>280</v>
      </c>
      <c r="O50" s="30">
        <v>331</v>
      </c>
      <c r="P50" s="30">
        <v>350</v>
      </c>
      <c r="Q50" s="30">
        <v>261</v>
      </c>
      <c r="R50" s="30">
        <v>321</v>
      </c>
      <c r="S50" s="30">
        <v>375</v>
      </c>
      <c r="T50" s="30">
        <v>346</v>
      </c>
      <c r="U50" s="30">
        <v>284</v>
      </c>
      <c r="V50" s="30">
        <v>346</v>
      </c>
      <c r="W50" s="30">
        <v>308</v>
      </c>
      <c r="X50" s="30">
        <v>343</v>
      </c>
      <c r="Y50" s="30">
        <v>302</v>
      </c>
      <c r="Z50" s="30">
        <v>308</v>
      </c>
      <c r="AA50" s="30">
        <v>230</v>
      </c>
      <c r="AB50" s="30">
        <v>348</v>
      </c>
      <c r="AC50" s="30">
        <v>324</v>
      </c>
      <c r="AD50" s="30">
        <v>317</v>
      </c>
      <c r="AE50" s="30">
        <v>333</v>
      </c>
      <c r="AF50" s="30">
        <v>340</v>
      </c>
      <c r="AG50" s="30">
        <v>389</v>
      </c>
      <c r="AH50" s="31"/>
      <c r="AI50" s="48">
        <f t="shared" si="34"/>
        <v>7578</v>
      </c>
      <c r="AJ50" s="75">
        <f t="shared" si="35"/>
        <v>1849</v>
      </c>
      <c r="AK50" s="48">
        <f t="shared" si="37"/>
        <v>7578</v>
      </c>
      <c r="AL50" s="75">
        <f t="shared" si="38"/>
        <v>1849</v>
      </c>
    </row>
    <row r="51" spans="1:38" ht="20.100000000000001" customHeight="1" x14ac:dyDescent="0.4">
      <c r="A51" s="20">
        <v>41</v>
      </c>
      <c r="B51" s="27">
        <v>0.83333333333333337</v>
      </c>
      <c r="C51" s="28">
        <v>0.85416666666666663</v>
      </c>
      <c r="D51" s="29">
        <v>283</v>
      </c>
      <c r="E51" s="30">
        <v>318</v>
      </c>
      <c r="F51" s="30">
        <v>353</v>
      </c>
      <c r="G51" s="30">
        <v>319</v>
      </c>
      <c r="H51" s="30">
        <v>364</v>
      </c>
      <c r="I51" s="30">
        <v>284</v>
      </c>
      <c r="J51" s="30">
        <v>329</v>
      </c>
      <c r="K51" s="30">
        <v>332</v>
      </c>
      <c r="L51" s="30">
        <v>350</v>
      </c>
      <c r="M51" s="30">
        <v>322</v>
      </c>
      <c r="N51" s="30">
        <v>315</v>
      </c>
      <c r="O51" s="30">
        <v>353</v>
      </c>
      <c r="P51" s="30">
        <v>395</v>
      </c>
      <c r="Q51" s="30">
        <v>288</v>
      </c>
      <c r="R51" s="30">
        <v>390</v>
      </c>
      <c r="S51" s="30">
        <v>387</v>
      </c>
      <c r="T51" s="30">
        <v>342</v>
      </c>
      <c r="U51" s="30">
        <v>238</v>
      </c>
      <c r="V51" s="30">
        <v>350</v>
      </c>
      <c r="W51" s="30">
        <v>298</v>
      </c>
      <c r="X51" s="30">
        <v>250</v>
      </c>
      <c r="Y51" s="30">
        <v>309</v>
      </c>
      <c r="Z51" s="30">
        <v>330</v>
      </c>
      <c r="AA51" s="30">
        <v>298</v>
      </c>
      <c r="AB51" s="30">
        <v>335</v>
      </c>
      <c r="AC51" s="30">
        <v>357</v>
      </c>
      <c r="AD51" s="30">
        <v>341</v>
      </c>
      <c r="AE51" s="30">
        <v>334</v>
      </c>
      <c r="AF51" s="30">
        <v>343</v>
      </c>
      <c r="AG51" s="30">
        <v>386</v>
      </c>
      <c r="AH51" s="31"/>
      <c r="AI51" s="48">
        <f t="shared" si="34"/>
        <v>7929</v>
      </c>
      <c r="AJ51" s="75">
        <f t="shared" si="35"/>
        <v>1964</v>
      </c>
      <c r="AK51" s="48">
        <f t="shared" si="37"/>
        <v>7929</v>
      </c>
      <c r="AL51" s="75">
        <f t="shared" si="38"/>
        <v>1964</v>
      </c>
    </row>
    <row r="52" spans="1:38" ht="20.100000000000001" customHeight="1" x14ac:dyDescent="0.4">
      <c r="A52" s="20">
        <v>42</v>
      </c>
      <c r="B52" s="27">
        <v>0.85416666666666663</v>
      </c>
      <c r="C52" s="28">
        <v>0.875</v>
      </c>
      <c r="D52" s="29">
        <v>328</v>
      </c>
      <c r="E52" s="30">
        <v>293</v>
      </c>
      <c r="F52" s="30">
        <v>310</v>
      </c>
      <c r="G52" s="30">
        <v>360</v>
      </c>
      <c r="H52" s="30">
        <v>344</v>
      </c>
      <c r="I52" s="30">
        <v>217</v>
      </c>
      <c r="J52" s="30">
        <v>261</v>
      </c>
      <c r="K52" s="30">
        <v>299</v>
      </c>
      <c r="L52" s="30">
        <v>268</v>
      </c>
      <c r="M52" s="30">
        <v>288</v>
      </c>
      <c r="N52" s="30">
        <v>334</v>
      </c>
      <c r="O52" s="30">
        <v>337</v>
      </c>
      <c r="P52" s="30">
        <v>351</v>
      </c>
      <c r="Q52" s="30">
        <v>320</v>
      </c>
      <c r="R52" s="30">
        <v>296</v>
      </c>
      <c r="S52" s="30">
        <v>386</v>
      </c>
      <c r="T52" s="30">
        <v>334</v>
      </c>
      <c r="U52" s="30">
        <v>289</v>
      </c>
      <c r="V52" s="30">
        <v>268</v>
      </c>
      <c r="W52" s="30">
        <v>360</v>
      </c>
      <c r="X52" s="30">
        <v>301</v>
      </c>
      <c r="Y52" s="30">
        <v>315</v>
      </c>
      <c r="Z52" s="30">
        <v>311</v>
      </c>
      <c r="AA52" s="30">
        <v>318</v>
      </c>
      <c r="AB52" s="30">
        <v>339</v>
      </c>
      <c r="AC52" s="30">
        <v>333</v>
      </c>
      <c r="AD52" s="30">
        <v>336</v>
      </c>
      <c r="AE52" s="30">
        <v>337</v>
      </c>
      <c r="AF52" s="30">
        <v>360</v>
      </c>
      <c r="AG52" s="30">
        <v>302</v>
      </c>
      <c r="AH52" s="31"/>
      <c r="AI52" s="48">
        <f t="shared" si="34"/>
        <v>7574</v>
      </c>
      <c r="AJ52" s="75">
        <f t="shared" si="35"/>
        <v>1921</v>
      </c>
      <c r="AK52" s="48">
        <f t="shared" si="37"/>
        <v>7574</v>
      </c>
      <c r="AL52" s="75">
        <f t="shared" si="38"/>
        <v>1921</v>
      </c>
    </row>
    <row r="53" spans="1:38" ht="20.100000000000001" customHeight="1" x14ac:dyDescent="0.4">
      <c r="A53" s="20">
        <v>43</v>
      </c>
      <c r="B53" s="27">
        <v>0.875</v>
      </c>
      <c r="C53" s="28">
        <v>0.89583333333333337</v>
      </c>
      <c r="D53" s="29">
        <v>281</v>
      </c>
      <c r="E53" s="30">
        <v>291</v>
      </c>
      <c r="F53" s="30">
        <v>345</v>
      </c>
      <c r="G53" s="30">
        <v>348</v>
      </c>
      <c r="H53" s="30">
        <v>374</v>
      </c>
      <c r="I53" s="30">
        <v>290</v>
      </c>
      <c r="J53" s="30">
        <v>327</v>
      </c>
      <c r="K53" s="30">
        <v>280</v>
      </c>
      <c r="L53" s="30">
        <v>319</v>
      </c>
      <c r="M53" s="30">
        <v>308</v>
      </c>
      <c r="N53" s="30">
        <v>352</v>
      </c>
      <c r="O53" s="30">
        <v>336</v>
      </c>
      <c r="P53" s="30">
        <v>375</v>
      </c>
      <c r="Q53" s="30">
        <v>330</v>
      </c>
      <c r="R53" s="30">
        <v>338</v>
      </c>
      <c r="S53" s="30">
        <v>333</v>
      </c>
      <c r="T53" s="30">
        <v>274</v>
      </c>
      <c r="U53" s="30">
        <v>265</v>
      </c>
      <c r="V53" s="30">
        <v>362</v>
      </c>
      <c r="W53" s="30">
        <v>332</v>
      </c>
      <c r="X53" s="30">
        <v>303</v>
      </c>
      <c r="Y53" s="30">
        <v>292</v>
      </c>
      <c r="Z53" s="30">
        <v>293</v>
      </c>
      <c r="AA53" s="30">
        <v>329</v>
      </c>
      <c r="AB53" s="30">
        <v>344</v>
      </c>
      <c r="AC53" s="30">
        <v>337</v>
      </c>
      <c r="AD53" s="30">
        <v>345</v>
      </c>
      <c r="AE53" s="30">
        <v>309</v>
      </c>
      <c r="AF53" s="30">
        <v>315</v>
      </c>
      <c r="AG53" s="30">
        <v>326</v>
      </c>
      <c r="AH53" s="31"/>
      <c r="AI53" s="48">
        <f t="shared" si="34"/>
        <v>7756</v>
      </c>
      <c r="AJ53" s="75">
        <f t="shared" si="35"/>
        <v>1897</v>
      </c>
      <c r="AK53" s="48">
        <f t="shared" si="37"/>
        <v>7756</v>
      </c>
      <c r="AL53" s="75">
        <f t="shared" si="38"/>
        <v>1897</v>
      </c>
    </row>
    <row r="54" spans="1:38" ht="20.100000000000001" customHeight="1" x14ac:dyDescent="0.4">
      <c r="A54" s="20">
        <v>44</v>
      </c>
      <c r="B54" s="27">
        <v>0.89583333333333337</v>
      </c>
      <c r="C54" s="28">
        <v>0.91666666666666663</v>
      </c>
      <c r="D54" s="29">
        <v>310</v>
      </c>
      <c r="E54" s="30">
        <v>301</v>
      </c>
      <c r="F54" s="30">
        <v>258</v>
      </c>
      <c r="G54" s="30">
        <v>381</v>
      </c>
      <c r="H54" s="30">
        <v>292</v>
      </c>
      <c r="I54" s="30">
        <v>305</v>
      </c>
      <c r="J54" s="30">
        <v>303</v>
      </c>
      <c r="K54" s="30">
        <v>326</v>
      </c>
      <c r="L54" s="30">
        <v>334</v>
      </c>
      <c r="M54" s="30">
        <v>317</v>
      </c>
      <c r="N54" s="30">
        <v>364</v>
      </c>
      <c r="O54" s="30">
        <v>334</v>
      </c>
      <c r="P54" s="30">
        <v>353</v>
      </c>
      <c r="Q54" s="30">
        <v>299</v>
      </c>
      <c r="R54" s="30">
        <v>360</v>
      </c>
      <c r="S54" s="30">
        <v>335</v>
      </c>
      <c r="T54" s="30">
        <v>335</v>
      </c>
      <c r="U54" s="30">
        <v>297</v>
      </c>
      <c r="V54" s="30">
        <v>360</v>
      </c>
      <c r="W54" s="30">
        <v>361</v>
      </c>
      <c r="X54" s="30">
        <v>298</v>
      </c>
      <c r="Y54" s="30">
        <v>276</v>
      </c>
      <c r="Z54" s="30">
        <v>392</v>
      </c>
      <c r="AA54" s="30">
        <v>303</v>
      </c>
      <c r="AB54" s="30">
        <v>333</v>
      </c>
      <c r="AC54" s="30">
        <v>311</v>
      </c>
      <c r="AD54" s="30">
        <v>316</v>
      </c>
      <c r="AE54" s="30">
        <v>341</v>
      </c>
      <c r="AF54" s="30">
        <v>312</v>
      </c>
      <c r="AG54" s="30">
        <v>324</v>
      </c>
      <c r="AH54" s="31"/>
      <c r="AI54" s="48">
        <f t="shared" si="34"/>
        <v>7745</v>
      </c>
      <c r="AJ54" s="75">
        <f t="shared" si="35"/>
        <v>1986</v>
      </c>
      <c r="AK54" s="48">
        <f>SUM(D54:AH54)-AJ54</f>
        <v>7745</v>
      </c>
      <c r="AL54" s="75">
        <f t="shared" si="38"/>
        <v>1986</v>
      </c>
    </row>
    <row r="55" spans="1:38" ht="20.100000000000001" customHeight="1" x14ac:dyDescent="0.4">
      <c r="A55" s="20">
        <v>45</v>
      </c>
      <c r="B55" s="27">
        <v>0.91666666666666663</v>
      </c>
      <c r="C55" s="28">
        <v>0.9375</v>
      </c>
      <c r="D55" s="29">
        <v>289</v>
      </c>
      <c r="E55" s="30">
        <v>332</v>
      </c>
      <c r="F55" s="30">
        <v>315</v>
      </c>
      <c r="G55" s="30">
        <v>372</v>
      </c>
      <c r="H55" s="30">
        <v>326</v>
      </c>
      <c r="I55" s="30">
        <v>331</v>
      </c>
      <c r="J55" s="30">
        <v>324</v>
      </c>
      <c r="K55" s="30">
        <v>306</v>
      </c>
      <c r="L55" s="30">
        <v>324</v>
      </c>
      <c r="M55" s="30">
        <v>279</v>
      </c>
      <c r="N55" s="30">
        <v>332</v>
      </c>
      <c r="O55" s="30">
        <v>357</v>
      </c>
      <c r="P55" s="30">
        <v>303</v>
      </c>
      <c r="Q55" s="30">
        <v>328</v>
      </c>
      <c r="R55" s="30">
        <v>338</v>
      </c>
      <c r="S55" s="30">
        <v>380</v>
      </c>
      <c r="T55" s="30">
        <v>338</v>
      </c>
      <c r="U55" s="30">
        <v>315</v>
      </c>
      <c r="V55" s="30">
        <v>344</v>
      </c>
      <c r="W55" s="30">
        <v>393</v>
      </c>
      <c r="X55" s="30">
        <v>262</v>
      </c>
      <c r="Y55" s="30">
        <v>343</v>
      </c>
      <c r="Z55" s="30">
        <v>357</v>
      </c>
      <c r="AA55" s="30">
        <v>280</v>
      </c>
      <c r="AB55" s="30">
        <v>322</v>
      </c>
      <c r="AC55" s="30">
        <v>359</v>
      </c>
      <c r="AD55" s="30">
        <v>262</v>
      </c>
      <c r="AE55" s="30">
        <v>273</v>
      </c>
      <c r="AF55" s="30">
        <v>347</v>
      </c>
      <c r="AG55" s="30">
        <v>320</v>
      </c>
      <c r="AH55" s="31"/>
      <c r="AI55" s="48">
        <f t="shared" si="34"/>
        <v>7810</v>
      </c>
      <c r="AJ55" s="75">
        <f t="shared" si="35"/>
        <v>1941</v>
      </c>
      <c r="AL55" s="48">
        <f t="shared" ref="AL55:AL58" si="39">SUM(D55:AH55)</f>
        <v>9751</v>
      </c>
    </row>
    <row r="56" spans="1:38" ht="20.100000000000001" customHeight="1" x14ac:dyDescent="0.4">
      <c r="A56" s="20">
        <v>46</v>
      </c>
      <c r="B56" s="27">
        <v>0.9375</v>
      </c>
      <c r="C56" s="28">
        <v>0.95833333333333337</v>
      </c>
      <c r="D56" s="29">
        <v>288</v>
      </c>
      <c r="E56" s="30">
        <v>298</v>
      </c>
      <c r="F56" s="30">
        <v>340</v>
      </c>
      <c r="G56" s="30">
        <v>396</v>
      </c>
      <c r="H56" s="30">
        <v>312</v>
      </c>
      <c r="I56" s="30">
        <v>363</v>
      </c>
      <c r="J56" s="30">
        <v>317</v>
      </c>
      <c r="K56" s="30">
        <v>297</v>
      </c>
      <c r="L56" s="30">
        <v>324</v>
      </c>
      <c r="M56" s="30">
        <v>406</v>
      </c>
      <c r="N56" s="30">
        <v>303</v>
      </c>
      <c r="O56" s="30">
        <v>400</v>
      </c>
      <c r="P56" s="30">
        <v>338</v>
      </c>
      <c r="Q56" s="30">
        <v>315</v>
      </c>
      <c r="R56" s="30">
        <v>361</v>
      </c>
      <c r="S56" s="30">
        <v>357</v>
      </c>
      <c r="T56" s="30">
        <v>401</v>
      </c>
      <c r="U56" s="30">
        <v>320</v>
      </c>
      <c r="V56" s="30">
        <v>323</v>
      </c>
      <c r="W56" s="30">
        <v>359</v>
      </c>
      <c r="X56" s="30">
        <v>291</v>
      </c>
      <c r="Y56" s="30">
        <v>321</v>
      </c>
      <c r="Z56" s="30">
        <v>306</v>
      </c>
      <c r="AA56" s="30">
        <v>271</v>
      </c>
      <c r="AB56" s="30">
        <v>343</v>
      </c>
      <c r="AC56" s="30">
        <v>336</v>
      </c>
      <c r="AD56" s="30">
        <v>303</v>
      </c>
      <c r="AE56" s="30">
        <v>317</v>
      </c>
      <c r="AF56" s="30">
        <v>315</v>
      </c>
      <c r="AG56" s="30">
        <v>316</v>
      </c>
      <c r="AH56" s="31"/>
      <c r="AI56" s="48">
        <f t="shared" si="34"/>
        <v>7817</v>
      </c>
      <c r="AJ56" s="75">
        <f t="shared" si="35"/>
        <v>2120</v>
      </c>
      <c r="AL56" s="48">
        <f t="shared" si="39"/>
        <v>9937</v>
      </c>
    </row>
    <row r="57" spans="1:38" ht="20.100000000000001" customHeight="1" x14ac:dyDescent="0.4">
      <c r="A57" s="20">
        <v>47</v>
      </c>
      <c r="B57" s="27">
        <v>0.95833333333333337</v>
      </c>
      <c r="C57" s="28">
        <v>0.97916666666666663</v>
      </c>
      <c r="D57" s="29">
        <v>375</v>
      </c>
      <c r="E57" s="30">
        <v>319</v>
      </c>
      <c r="F57" s="30">
        <v>314</v>
      </c>
      <c r="G57" s="30">
        <v>382</v>
      </c>
      <c r="H57" s="30">
        <v>360</v>
      </c>
      <c r="I57" s="30">
        <v>367</v>
      </c>
      <c r="J57" s="30">
        <v>314</v>
      </c>
      <c r="K57" s="30">
        <v>327</v>
      </c>
      <c r="L57" s="30">
        <v>375</v>
      </c>
      <c r="M57" s="30">
        <v>344</v>
      </c>
      <c r="N57" s="30">
        <v>307</v>
      </c>
      <c r="O57" s="30">
        <v>357</v>
      </c>
      <c r="P57" s="30">
        <v>336</v>
      </c>
      <c r="Q57" s="30">
        <v>361</v>
      </c>
      <c r="R57" s="30">
        <v>370</v>
      </c>
      <c r="S57" s="30">
        <v>355</v>
      </c>
      <c r="T57" s="30">
        <v>382</v>
      </c>
      <c r="U57" s="30">
        <v>324</v>
      </c>
      <c r="V57" s="30">
        <v>369</v>
      </c>
      <c r="W57" s="30">
        <v>402</v>
      </c>
      <c r="X57" s="30">
        <v>300</v>
      </c>
      <c r="Y57" s="30">
        <v>375</v>
      </c>
      <c r="Z57" s="30">
        <v>335</v>
      </c>
      <c r="AA57" s="30">
        <v>286</v>
      </c>
      <c r="AB57" s="30">
        <v>368</v>
      </c>
      <c r="AC57" s="30">
        <v>334</v>
      </c>
      <c r="AD57" s="30">
        <v>322</v>
      </c>
      <c r="AE57" s="30">
        <v>286</v>
      </c>
      <c r="AF57" s="30">
        <v>347</v>
      </c>
      <c r="AG57" s="30">
        <v>381</v>
      </c>
      <c r="AH57" s="31"/>
      <c r="AI57" s="48">
        <f t="shared" si="34"/>
        <v>8331</v>
      </c>
      <c r="AJ57" s="75">
        <f t="shared" si="35"/>
        <v>2043</v>
      </c>
      <c r="AL57" s="48">
        <f t="shared" si="39"/>
        <v>10374</v>
      </c>
    </row>
    <row r="58" spans="1:38" ht="20.100000000000001" customHeight="1" thickBot="1" x14ac:dyDescent="0.45">
      <c r="A58" s="20">
        <v>48</v>
      </c>
      <c r="B58" s="32">
        <v>0.97916666666666663</v>
      </c>
      <c r="C58" s="71">
        <v>0</v>
      </c>
      <c r="D58" s="33">
        <v>326</v>
      </c>
      <c r="E58" s="34">
        <v>365</v>
      </c>
      <c r="F58" s="34">
        <v>334</v>
      </c>
      <c r="G58" s="34">
        <v>359</v>
      </c>
      <c r="H58" s="34">
        <v>339</v>
      </c>
      <c r="I58" s="34">
        <v>356</v>
      </c>
      <c r="J58" s="34">
        <v>321</v>
      </c>
      <c r="K58" s="34">
        <v>273</v>
      </c>
      <c r="L58" s="34">
        <v>334</v>
      </c>
      <c r="M58" s="34">
        <v>334</v>
      </c>
      <c r="N58" s="34">
        <v>298</v>
      </c>
      <c r="O58" s="34">
        <v>379</v>
      </c>
      <c r="P58" s="34">
        <v>328</v>
      </c>
      <c r="Q58" s="34">
        <v>303</v>
      </c>
      <c r="R58" s="34">
        <v>337</v>
      </c>
      <c r="S58" s="34">
        <v>341</v>
      </c>
      <c r="T58" s="34">
        <v>362</v>
      </c>
      <c r="U58" s="34">
        <v>311</v>
      </c>
      <c r="V58" s="34">
        <v>360</v>
      </c>
      <c r="W58" s="34">
        <v>377</v>
      </c>
      <c r="X58" s="34">
        <v>285</v>
      </c>
      <c r="Y58" s="34">
        <v>363</v>
      </c>
      <c r="Z58" s="34">
        <v>307</v>
      </c>
      <c r="AA58" s="34">
        <v>266</v>
      </c>
      <c r="AB58" s="34">
        <v>358</v>
      </c>
      <c r="AC58" s="34">
        <v>309</v>
      </c>
      <c r="AD58" s="34">
        <v>298</v>
      </c>
      <c r="AE58" s="34">
        <v>303</v>
      </c>
      <c r="AF58" s="34">
        <v>339</v>
      </c>
      <c r="AG58" s="34">
        <v>354</v>
      </c>
      <c r="AH58" s="35"/>
      <c r="AI58" s="48">
        <f t="shared" si="34"/>
        <v>7957</v>
      </c>
      <c r="AJ58" s="75">
        <f t="shared" si="35"/>
        <v>1962</v>
      </c>
      <c r="AL58" s="48">
        <f t="shared" si="39"/>
        <v>9919</v>
      </c>
    </row>
    <row r="59" spans="1:38" ht="20.100000000000001" customHeight="1" thickBot="1" x14ac:dyDescent="0.45">
      <c r="A59" s="26"/>
      <c r="B59" s="26"/>
      <c r="C59" s="72" t="s">
        <v>11</v>
      </c>
      <c r="D59" s="36">
        <f t="shared" ref="D59:AG59" si="40">SUM(D11:D58)</f>
        <v>13755</v>
      </c>
      <c r="E59" s="37">
        <f t="shared" si="40"/>
        <v>15196</v>
      </c>
      <c r="F59" s="37">
        <f t="shared" si="40"/>
        <v>14556</v>
      </c>
      <c r="G59" s="37">
        <f t="shared" si="40"/>
        <v>14564</v>
      </c>
      <c r="H59" s="37">
        <f t="shared" si="40"/>
        <v>15207</v>
      </c>
      <c r="I59" s="37">
        <f t="shared" si="40"/>
        <v>15062</v>
      </c>
      <c r="J59" s="37">
        <f t="shared" si="40"/>
        <v>14665</v>
      </c>
      <c r="K59" s="37">
        <f t="shared" si="40"/>
        <v>13301</v>
      </c>
      <c r="L59" s="37">
        <f t="shared" si="40"/>
        <v>14543</v>
      </c>
      <c r="M59" s="37">
        <f t="shared" si="40"/>
        <v>15173</v>
      </c>
      <c r="N59" s="37">
        <f t="shared" si="40"/>
        <v>14290</v>
      </c>
      <c r="O59" s="37">
        <f t="shared" si="40"/>
        <v>15202</v>
      </c>
      <c r="P59" s="37">
        <f t="shared" si="40"/>
        <v>14786</v>
      </c>
      <c r="Q59" s="37">
        <f t="shared" si="40"/>
        <v>14834</v>
      </c>
      <c r="R59" s="37">
        <f t="shared" si="40"/>
        <v>14150</v>
      </c>
      <c r="S59" s="37">
        <f t="shared" si="40"/>
        <v>15423</v>
      </c>
      <c r="T59" s="37">
        <f t="shared" si="40"/>
        <v>14159</v>
      </c>
      <c r="U59" s="37">
        <f t="shared" si="40"/>
        <v>14228</v>
      </c>
      <c r="V59" s="37">
        <f t="shared" si="40"/>
        <v>14023</v>
      </c>
      <c r="W59" s="37">
        <f t="shared" si="40"/>
        <v>14884</v>
      </c>
      <c r="X59" s="37">
        <f t="shared" si="40"/>
        <v>13542</v>
      </c>
      <c r="Y59" s="37">
        <f t="shared" si="40"/>
        <v>13691</v>
      </c>
      <c r="Z59" s="37">
        <f t="shared" si="40"/>
        <v>15106</v>
      </c>
      <c r="AA59" s="37">
        <f t="shared" si="40"/>
        <v>15209</v>
      </c>
      <c r="AB59" s="37">
        <f t="shared" si="40"/>
        <v>15277</v>
      </c>
      <c r="AC59" s="37">
        <f t="shared" si="40"/>
        <v>15822</v>
      </c>
      <c r="AD59" s="37">
        <f t="shared" si="40"/>
        <v>15544</v>
      </c>
      <c r="AE59" s="37">
        <f t="shared" si="40"/>
        <v>15410</v>
      </c>
      <c r="AF59" s="37">
        <f t="shared" si="40"/>
        <v>15362</v>
      </c>
      <c r="AG59" s="37">
        <f t="shared" si="40"/>
        <v>16156</v>
      </c>
      <c r="AH59" s="38"/>
    </row>
    <row r="60" spans="1:38" ht="20.100000000000001" customHeight="1" x14ac:dyDescent="0.4">
      <c r="Y60" s="26"/>
      <c r="Z60" s="26"/>
      <c r="AA60" s="26"/>
      <c r="AB60" s="39"/>
      <c r="AC60" s="26"/>
      <c r="AD60" s="26"/>
      <c r="AE60" s="26"/>
      <c r="AF60" s="26"/>
      <c r="AG60" s="26"/>
      <c r="AH60" s="26"/>
    </row>
    <row r="61" spans="1:38" ht="20.100000000000001" customHeight="1" x14ac:dyDescent="0.4">
      <c r="Y61" s="26"/>
      <c r="Z61" s="26"/>
      <c r="AA61" s="40"/>
      <c r="AB61" s="41"/>
      <c r="AC61" s="41"/>
      <c r="AD61" s="26"/>
      <c r="AE61" s="42"/>
      <c r="AF61" s="26"/>
      <c r="AG61" s="43"/>
      <c r="AH61" s="43"/>
    </row>
    <row r="62" spans="1:38" ht="20.100000000000001" customHeight="1" x14ac:dyDescent="0.4">
      <c r="Y62" s="26"/>
      <c r="Z62" s="26"/>
      <c r="AA62" s="40"/>
      <c r="AB62" s="41"/>
      <c r="AC62" s="41"/>
      <c r="AD62" s="26"/>
      <c r="AE62" s="42"/>
      <c r="AF62" s="26"/>
      <c r="AG62" s="43"/>
      <c r="AH62" s="43"/>
    </row>
    <row r="63" spans="1:38" ht="20.100000000000001" customHeight="1" x14ac:dyDescent="0.4">
      <c r="Y63" s="26"/>
      <c r="Z63" s="26"/>
      <c r="AA63" s="40"/>
      <c r="AB63" s="41"/>
      <c r="AC63" s="41"/>
      <c r="AD63" s="26"/>
      <c r="AE63" s="42"/>
      <c r="AF63" s="26"/>
      <c r="AG63" s="43"/>
      <c r="AH63" s="43"/>
    </row>
    <row r="64" spans="1:38" ht="20.100000000000001" customHeight="1" x14ac:dyDescent="0.4">
      <c r="Y64" s="26"/>
      <c r="Z64" s="26"/>
      <c r="AA64" s="40"/>
      <c r="AB64" s="41"/>
      <c r="AC64" s="41"/>
      <c r="AD64" s="26"/>
      <c r="AE64" s="39"/>
      <c r="AF64" s="44"/>
      <c r="AG64" s="45"/>
      <c r="AH64" s="45"/>
      <c r="AI64" s="39"/>
    </row>
    <row r="65" spans="25:35" ht="20.100000000000001" customHeight="1" x14ac:dyDescent="0.4">
      <c r="Y65" s="26"/>
      <c r="Z65" s="26"/>
      <c r="AA65" s="26"/>
      <c r="AB65" s="26"/>
      <c r="AC65" s="26"/>
      <c r="AD65" s="26"/>
      <c r="AE65" s="39"/>
      <c r="AF65" s="39"/>
      <c r="AG65" s="46"/>
      <c r="AH65" s="46"/>
      <c r="AI65" s="39"/>
    </row>
    <row r="66" spans="25:35" x14ac:dyDescent="0.4">
      <c r="AE66" s="39"/>
      <c r="AF66" s="39"/>
      <c r="AG66" s="45"/>
      <c r="AH66" s="45"/>
      <c r="AI66" s="39"/>
    </row>
    <row r="67" spans="25:35" x14ac:dyDescent="0.4">
      <c r="AF67" s="2"/>
      <c r="AG67" s="47"/>
    </row>
  </sheetData>
  <phoneticPr fontId="4"/>
  <conditionalFormatting sqref="D9:AH9">
    <cfRule type="containsText" dxfId="9" priority="2" operator="containsText" text="日">
      <formula>NOT(ISERROR(SEARCH("日",D9)))</formula>
    </cfRule>
  </conditionalFormatting>
  <conditionalFormatting sqref="D10:AH10">
    <cfRule type="containsText" dxfId="8" priority="1" operator="containsText" text="日祝日">
      <formula>NOT(ISERROR(SEARCH("日祝日",D10)))</formula>
    </cfRule>
  </conditionalFormatting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37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はじめに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1月</vt:lpstr>
      <vt:lpstr>2月</vt:lpstr>
      <vt:lpstr>3月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2025-10-29T02:19:20Z</dcterms:modified>
</cp:coreProperties>
</file>