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nas25\GH三郷山共有\【新フォルダ整理】05_契約（工事・委託・修繕・物品購入）\02_電力調達（入札）\R7_電気調達入札関係（R8年度用）\奥山\"/>
    </mc:Choice>
  </mc:AlternateContent>
  <xr:revisionPtr revIDLastSave="0" documentId="13_ncr:1_{572348D7-651A-4C28-81F3-6091EA6303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－１内訳書（税抜）" sheetId="4" r:id="rId1"/>
    <sheet name="別紙様式５－２内訳書（税込）" sheetId="1" r:id="rId2"/>
  </sheets>
  <definedNames>
    <definedName name="_xlnm.Print_Area" localSheetId="0">'別紙様式５－１内訳書（税抜）'!$A$1:$J$30</definedName>
    <definedName name="_xlnm.Print_Area" localSheetId="1">'別紙様式５－２内訳書（税込）'!$A$1:$J$30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E19" i="4" l="1"/>
  <c r="F20" i="4" l="1"/>
  <c r="H19" i="4"/>
  <c r="I19" i="4" s="1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I8" i="4" l="1"/>
  <c r="I10" i="4"/>
  <c r="I16" i="4"/>
  <c r="I18" i="4"/>
  <c r="I9" i="4"/>
  <c r="I11" i="4"/>
  <c r="I15" i="4"/>
  <c r="I17" i="4"/>
  <c r="I14" i="4"/>
  <c r="I12" i="4"/>
  <c r="I13" i="4"/>
  <c r="I20" i="4" l="1"/>
  <c r="H23" i="4" s="1"/>
  <c r="E8" i="1"/>
  <c r="H8" i="1" l="1"/>
  <c r="I8" i="1" l="1"/>
  <c r="F20" i="1" l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I10" i="1" l="1"/>
  <c r="I12" i="1"/>
  <c r="I14" i="1"/>
  <c r="I16" i="1"/>
  <c r="I18" i="1"/>
  <c r="I9" i="1"/>
  <c r="I11" i="1"/>
  <c r="I13" i="1"/>
  <c r="I15" i="1"/>
  <c r="I17" i="1"/>
  <c r="I19" i="1"/>
  <c r="I20" i="1" l="1"/>
  <c r="H23" i="1" l="1"/>
  <c r="H25" i="1" s="1"/>
</calcChain>
</file>

<file path=xl/sharedStrings.xml><?xml version="1.0" encoding="utf-8"?>
<sst xmlns="http://schemas.openxmlformats.org/spreadsheetml/2006/main" count="102" uniqueCount="53">
  <si>
    <t>契約電力</t>
    <rPh sb="0" eb="2">
      <t>ケイヤク</t>
    </rPh>
    <rPh sb="2" eb="4">
      <t>デンリョク</t>
    </rPh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</si>
  <si>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</si>
  <si>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力率</t>
    <rPh sb="0" eb="1">
      <t>リキ</t>
    </rPh>
    <rPh sb="1" eb="2">
      <t>リツ</t>
    </rPh>
    <phoneticPr fontId="1"/>
  </si>
  <si>
    <t>基本料金</t>
    <rPh sb="0" eb="2">
      <t>キホン</t>
    </rPh>
    <rPh sb="2" eb="4">
      <t>リョウキン</t>
    </rPh>
    <phoneticPr fontId="1"/>
  </si>
  <si>
    <t>予定使用</t>
    <rPh sb="0" eb="2">
      <t>ヨテイ</t>
    </rPh>
    <rPh sb="2" eb="4">
      <t>シヨウ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</si>
  <si>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</si>
  <si>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合計</t>
    <rPh sb="0" eb="2">
      <t>ゴウケイ</t>
    </rPh>
    <phoneticPr fontId="1"/>
  </si>
  <si>
    <t>調整</t>
    <rPh sb="0" eb="2">
      <t>チョウセイ</t>
    </rPh>
    <phoneticPr fontId="1"/>
  </si>
  <si>
    <t>電力量</t>
  </si>
  <si>
    <t>単価</t>
    <rPh sb="0" eb="2">
      <t>タンカ</t>
    </rPh>
    <phoneticPr fontId="1"/>
  </si>
  <si>
    <t>※各月単位で小
 数点以下切捨</t>
    <rPh sb="1" eb="3">
      <t>カクツキ</t>
    </rPh>
    <rPh sb="3" eb="5">
      <t>タンイ</t>
    </rPh>
    <rPh sb="6" eb="7">
      <t>コ</t>
    </rPh>
    <rPh sb="9" eb="10">
      <t>スウ</t>
    </rPh>
    <rPh sb="10" eb="11">
      <t>テン</t>
    </rPh>
    <rPh sb="11" eb="13">
      <t>イカ</t>
    </rPh>
    <rPh sb="13" eb="15">
      <t>キリス</t>
    </rPh>
    <phoneticPr fontId="1"/>
  </si>
  <si>
    <t>（円）</t>
    <rPh sb="1" eb="2">
      <t>エン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</si>
  <si>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</si>
  <si>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</si>
  <si>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</si>
  <si>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</si>
  <si>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f</t>
    <phoneticPr fontId="1"/>
  </si>
  <si>
    <t>…①</t>
    <phoneticPr fontId="1"/>
  </si>
  <si>
    <t>（留意事項）</t>
    <rPh sb="1" eb="3">
      <t>リュウイ</t>
    </rPh>
    <rPh sb="3" eb="5">
      <t>ジコウ</t>
    </rPh>
    <phoneticPr fontId="1"/>
  </si>
  <si>
    <t>※入札書に記載する額と同額になること。</t>
    <rPh sb="1" eb="3">
      <t>ニュウサツ</t>
    </rPh>
    <rPh sb="3" eb="4">
      <t>ショ</t>
    </rPh>
    <rPh sb="5" eb="7">
      <t>キサイ</t>
    </rPh>
    <rPh sb="9" eb="10">
      <t>ガク</t>
    </rPh>
    <rPh sb="11" eb="13">
      <t>ドウガク</t>
    </rPh>
    <phoneticPr fontId="1"/>
  </si>
  <si>
    <t>　　入札書記入額　①＝</t>
    <phoneticPr fontId="1"/>
  </si>
  <si>
    <t>①＝</t>
    <phoneticPr fontId="1"/>
  </si>
  <si>
    <t>…②</t>
    <phoneticPr fontId="1"/>
  </si>
  <si>
    <t>入札書記入額　②÷1.10（小数点以下切り上げ）＝</t>
    <rPh sb="0" eb="2">
      <t>ニュウサツ</t>
    </rPh>
    <rPh sb="2" eb="3">
      <t>ショ</t>
    </rPh>
    <rPh sb="3" eb="5">
      <t>キニュウ</t>
    </rPh>
    <rPh sb="5" eb="6">
      <t>ガク</t>
    </rPh>
    <rPh sb="14" eb="17">
      <t>ショウスウテン</t>
    </rPh>
    <rPh sb="17" eb="19">
      <t>イカ</t>
    </rPh>
    <rPh sb="19" eb="20">
      <t>キ</t>
    </rPh>
    <rPh sb="21" eb="22">
      <t>ア</t>
    </rPh>
    <phoneticPr fontId="1"/>
  </si>
  <si>
    <t>常時電力料金</t>
    <rPh sb="0" eb="2">
      <t>ジョウジ</t>
    </rPh>
    <rPh sb="2" eb="4">
      <t>デンリョク</t>
    </rPh>
    <rPh sb="4" eb="6">
      <t>リョウキン</t>
    </rPh>
    <phoneticPr fontId="1"/>
  </si>
  <si>
    <t>入札金額内訳書（単価に消費税等相当額を含む場合）</t>
    <rPh sb="0" eb="2">
      <t>ニュウサツ</t>
    </rPh>
    <rPh sb="2" eb="4">
      <t>キンガク</t>
    </rPh>
    <rPh sb="4" eb="6">
      <t>ウチワケ</t>
    </rPh>
    <rPh sb="6" eb="7">
      <t>ショ</t>
    </rPh>
    <rPh sb="8" eb="10">
      <t>タンカ</t>
    </rPh>
    <rPh sb="11" eb="15">
      <t>ショウヒゼイトウ</t>
    </rPh>
    <rPh sb="15" eb="17">
      <t>ソウトウ</t>
    </rPh>
    <rPh sb="17" eb="18">
      <t>ガク</t>
    </rPh>
    <rPh sb="19" eb="20">
      <t>フク</t>
    </rPh>
    <rPh sb="21" eb="23">
      <t>バアイ</t>
    </rPh>
    <phoneticPr fontId="1"/>
  </si>
  <si>
    <t>別紙様式５－２（奥山排水処理施設）</t>
    <rPh sb="0" eb="2">
      <t>ベッシ</t>
    </rPh>
    <rPh sb="2" eb="4">
      <t>ヨウシキ</t>
    </rPh>
    <phoneticPr fontId="1"/>
  </si>
  <si>
    <t>別紙様式５－１（奥山排水処理施設）</t>
    <rPh sb="0" eb="2">
      <t>ベッシ</t>
    </rPh>
    <rPh sb="2" eb="4">
      <t>ヨウシキ</t>
    </rPh>
    <phoneticPr fontId="1"/>
  </si>
  <si>
    <t>入札金額内訳書（単価に消費税等相当額を含まない場合）</t>
    <rPh sb="0" eb="2">
      <t>ニュウサツ</t>
    </rPh>
    <rPh sb="2" eb="4">
      <t>キンガク</t>
    </rPh>
    <rPh sb="4" eb="6">
      <t>ウチワケ</t>
    </rPh>
    <rPh sb="6" eb="7">
      <t>ショ</t>
    </rPh>
    <rPh sb="8" eb="10">
      <t>タンカ</t>
    </rPh>
    <rPh sb="11" eb="15">
      <t>ショウヒゼイトウ</t>
    </rPh>
    <rPh sb="15" eb="17">
      <t>ソウトウ</t>
    </rPh>
    <rPh sb="17" eb="18">
      <t>ガク</t>
    </rPh>
    <rPh sb="19" eb="20">
      <t>フク</t>
    </rPh>
    <rPh sb="23" eb="25">
      <t>バアイ</t>
    </rPh>
    <phoneticPr fontId="1"/>
  </si>
  <si>
    <t>（kW）</t>
    <phoneticPr fontId="1"/>
  </si>
  <si>
    <t>（円/kW）</t>
    <rPh sb="1" eb="2">
      <t>エン</t>
    </rPh>
    <phoneticPr fontId="1"/>
  </si>
  <si>
    <t>（kWh）</t>
    <phoneticPr fontId="1"/>
  </si>
  <si>
    <t>（円/kWh）</t>
    <rPh sb="1" eb="2">
      <t>エン</t>
    </rPh>
    <phoneticPr fontId="1"/>
  </si>
  <si>
    <t>d（=a×b×c）</t>
    <phoneticPr fontId="1"/>
  </si>
  <si>
    <t>g（=e×f）</t>
    <phoneticPr fontId="1"/>
  </si>
  <si>
    <t>h（=d+g）</t>
    <phoneticPr fontId="1"/>
  </si>
  <si>
    <t>　１．各単価（b欄、f欄）は、消費税等相当額を含まない単価とし、小数点以下第2位まで記入する。</t>
    <rPh sb="3" eb="4">
      <t>カク</t>
    </rPh>
    <rPh sb="4" eb="6">
      <t>タンカ</t>
    </rPh>
    <phoneticPr fontId="1"/>
  </si>
  <si>
    <t>　２．力率調整（c欄）については、力率の想定値100％から0.85とする。</t>
    <rPh sb="3" eb="4">
      <t>リキ</t>
    </rPh>
    <rPh sb="4" eb="5">
      <t>リツ</t>
    </rPh>
    <rPh sb="5" eb="7">
      <t>チョウセイ</t>
    </rPh>
    <rPh sb="9" eb="10">
      <t>ラン</t>
    </rPh>
    <rPh sb="17" eb="18">
      <t>リキ</t>
    </rPh>
    <rPh sb="18" eb="19">
      <t>リツ</t>
    </rPh>
    <rPh sb="20" eb="22">
      <t>ソウテイ</t>
    </rPh>
    <rPh sb="22" eb="23">
      <t>チ</t>
    </rPh>
    <phoneticPr fontId="1"/>
  </si>
  <si>
    <t>　３．合計（h欄）は月毎に小数点以下を切り捨てる。</t>
    <rPh sb="3" eb="5">
      <t>ゴウケイ</t>
    </rPh>
    <rPh sb="7" eb="8">
      <t>ラン</t>
    </rPh>
    <rPh sb="10" eb="12">
      <t>ツキゴト</t>
    </rPh>
    <rPh sb="13" eb="16">
      <t>ショウスウテン</t>
    </rPh>
    <rPh sb="16" eb="18">
      <t>イカ</t>
    </rPh>
    <rPh sb="19" eb="20">
      <t>キ</t>
    </rPh>
    <rPh sb="21" eb="22">
      <t>ス</t>
    </rPh>
    <phoneticPr fontId="1"/>
  </si>
  <si>
    <t>　１．各単価（b欄、f欄）は、消費税等相当額を含む単価とし、小数点以下第2位まで記入する。</t>
    <rPh sb="3" eb="4">
      <t>カク</t>
    </rPh>
    <rPh sb="4" eb="6">
      <t>タンカ</t>
    </rPh>
    <phoneticPr fontId="1"/>
  </si>
  <si>
    <t>合 計</t>
    <rPh sb="0" eb="1">
      <t>ゴウ</t>
    </rPh>
    <rPh sb="2" eb="3">
      <t>ケイ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</si>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</sst>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B0F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top" textRotation="180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176" fontId="3" fillId="2" borderId="13" xfId="0" applyNumberFormat="1" applyFont="1" applyFill="1" applyBorder="1">
      <alignment vertical="center"/>
    </xf>
    <xf numFmtId="177" fontId="3" fillId="2" borderId="13" xfId="0" applyNumberFormat="1" applyFont="1" applyFill="1" applyBorder="1">
      <alignment vertical="center"/>
    </xf>
    <xf numFmtId="177" fontId="4" fillId="2" borderId="14" xfId="0" applyNumberFormat="1" applyFont="1" applyFill="1" applyBorder="1">
      <alignment vertical="center"/>
    </xf>
    <xf numFmtId="177" fontId="9" fillId="2" borderId="15" xfId="0" applyNumberFormat="1" applyFont="1" applyFill="1" applyBorder="1">
      <alignment vertical="center"/>
    </xf>
    <xf numFmtId="177" fontId="3" fillId="2" borderId="27" xfId="0" applyNumberFormat="1" applyFont="1" applyFill="1" applyBorder="1">
      <alignment vertical="center"/>
    </xf>
    <xf numFmtId="176" fontId="9" fillId="2" borderId="15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7" fontId="3" fillId="2" borderId="23" xfId="0" applyNumberFormat="1" applyFont="1" applyFill="1" applyBorder="1">
      <alignment vertical="center"/>
    </xf>
    <xf numFmtId="177" fontId="4" fillId="2" borderId="24" xfId="0" applyNumberFormat="1" applyFont="1" applyFill="1" applyBorder="1">
      <alignment vertical="center"/>
    </xf>
    <xf numFmtId="177" fontId="9" fillId="2" borderId="25" xfId="0" applyNumberFormat="1" applyFont="1" applyFill="1" applyBorder="1">
      <alignment vertical="center"/>
    </xf>
    <xf numFmtId="177" fontId="3" fillId="2" borderId="26" xfId="0" applyNumberFormat="1" applyFont="1" applyFill="1" applyBorder="1">
      <alignment vertical="center"/>
    </xf>
    <xf numFmtId="176" fontId="9" fillId="2" borderId="25" xfId="0" applyNumberFormat="1" applyFont="1" applyFill="1" applyBorder="1">
      <alignment vertical="center"/>
    </xf>
    <xf numFmtId="177" fontId="3" fillId="2" borderId="19" xfId="0" applyNumberFormat="1" applyFont="1" applyFill="1" applyBorder="1">
      <alignment vertical="center"/>
    </xf>
    <xf numFmtId="177" fontId="4" fillId="2" borderId="19" xfId="0" applyNumberFormat="1" applyFont="1" applyFill="1" applyBorder="1">
      <alignment vertical="center"/>
    </xf>
    <xf numFmtId="177" fontId="4" fillId="2" borderId="20" xfId="0" applyNumberFormat="1" applyFont="1" applyFill="1" applyBorder="1">
      <alignment vertical="center"/>
    </xf>
    <xf numFmtId="177" fontId="4" fillId="2" borderId="21" xfId="0" applyNumberFormat="1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176" fontId="9" fillId="2" borderId="22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176" fontId="6" fillId="2" borderId="0" xfId="0" applyNumberFormat="1" applyFont="1" applyFill="1" applyAlignment="1">
      <alignment horizontal="right" vertical="center"/>
    </xf>
    <xf numFmtId="0" fontId="11" fillId="0" borderId="13" xfId="0" applyFont="1" applyBorder="1">
      <alignment vertical="center"/>
    </xf>
    <xf numFmtId="3" fontId="12" fillId="0" borderId="13" xfId="0" applyNumberFormat="1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4" zoomScaleNormal="100" workbookViewId="0">
      <selection activeCell="K16" sqref="K16"/>
    </sheetView>
  </sheetViews>
  <sheetFormatPr defaultRowHeight="13.5" x14ac:dyDescent="0.1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 x14ac:dyDescent="0.15">
      <c r="A1" s="1" t="s">
        <v>27</v>
      </c>
    </row>
    <row r="2" spans="1:14" ht="17.25" customHeight="1" x14ac:dyDescent="0.15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2"/>
      <c r="K2" s="2"/>
      <c r="L2" s="2"/>
      <c r="M2" s="2"/>
      <c r="N2" s="2"/>
    </row>
    <row r="3" spans="1:14" s="3" customFormat="1" ht="12.75" thickBot="1" x14ac:dyDescent="0.2">
      <c r="A3" s="3" t="s">
        <v>24</v>
      </c>
      <c r="L3" s="4"/>
    </row>
    <row r="4" spans="1:14" s="3" customFormat="1" ht="12.95" customHeight="1" x14ac:dyDescent="0.15">
      <c r="A4" s="5"/>
      <c r="B4" s="6" t="s">
        <v>0</v>
      </c>
      <c r="C4" s="6" t="s">
        <v>1</v>
      </c>
      <c r="D4" s="7" t="s">
        <v>2</v>
      </c>
      <c r="E4" s="8" t="s">
        <v>3</v>
      </c>
      <c r="F4" s="9" t="s">
        <v>4</v>
      </c>
      <c r="G4" s="10" t="s">
        <v>5</v>
      </c>
      <c r="H4" s="8" t="s">
        <v>5</v>
      </c>
      <c r="I4" s="8" t="s">
        <v>6</v>
      </c>
      <c r="J4" s="4"/>
    </row>
    <row r="5" spans="1:14" s="3" customFormat="1" ht="19.5" customHeight="1" x14ac:dyDescent="0.15">
      <c r="A5" s="11"/>
      <c r="B5" s="11"/>
      <c r="C5" s="11"/>
      <c r="D5" s="12" t="s">
        <v>7</v>
      </c>
      <c r="E5" s="13"/>
      <c r="F5" s="14" t="s">
        <v>8</v>
      </c>
      <c r="G5" s="12" t="s">
        <v>9</v>
      </c>
      <c r="H5" s="13"/>
      <c r="I5" s="15" t="s">
        <v>10</v>
      </c>
      <c r="J5" s="4"/>
    </row>
    <row r="6" spans="1:14" s="3" customFormat="1" ht="12.95" customHeight="1" x14ac:dyDescent="0.15">
      <c r="A6" s="11"/>
      <c r="B6" s="16" t="s">
        <v>29</v>
      </c>
      <c r="C6" s="16" t="s">
        <v>30</v>
      </c>
      <c r="D6" s="17"/>
      <c r="E6" s="18" t="s">
        <v>11</v>
      </c>
      <c r="F6" s="19" t="s">
        <v>31</v>
      </c>
      <c r="G6" s="12" t="s">
        <v>32</v>
      </c>
      <c r="H6" s="18" t="s">
        <v>11</v>
      </c>
      <c r="I6" s="18" t="s">
        <v>11</v>
      </c>
      <c r="J6" s="4"/>
    </row>
    <row r="7" spans="1:14" s="3" customFormat="1" ht="14.25" customHeight="1" x14ac:dyDescent="0.15">
      <c r="A7" s="20"/>
      <c r="B7" s="21" t="s">
        <v>12</v>
      </c>
      <c r="C7" s="21" t="s">
        <v>13</v>
      </c>
      <c r="D7" s="22" t="s">
        <v>14</v>
      </c>
      <c r="E7" s="23" t="s">
        <v>33</v>
      </c>
      <c r="F7" s="24" t="s">
        <v>15</v>
      </c>
      <c r="G7" s="22" t="s">
        <v>16</v>
      </c>
      <c r="H7" s="23" t="s">
        <v>34</v>
      </c>
      <c r="I7" s="23" t="s">
        <v>35</v>
      </c>
      <c r="J7" s="4"/>
    </row>
    <row r="8" spans="1:14" s="3" customFormat="1" ht="12.95" customHeight="1" x14ac:dyDescent="0.15">
      <c r="A8" s="53" t="s">
        <v>41</v>
      </c>
      <c r="B8" s="25">
        <v>69</v>
      </c>
      <c r="C8" s="26"/>
      <c r="D8" s="27">
        <v>0.85</v>
      </c>
      <c r="E8" s="28">
        <f>B8*C8*D8</f>
        <v>0</v>
      </c>
      <c r="F8" s="54">
        <v>17434</v>
      </c>
      <c r="G8" s="29"/>
      <c r="H8" s="28">
        <f>F8*G8</f>
        <v>0</v>
      </c>
      <c r="I8" s="30">
        <f t="shared" ref="I8:I19" si="0">ROUNDDOWN(E8+H8,0)</f>
        <v>0</v>
      </c>
    </row>
    <row r="9" spans="1:14" s="3" customFormat="1" ht="12.95" customHeight="1" x14ac:dyDescent="0.15">
      <c r="A9" s="53" t="s">
        <v>42</v>
      </c>
      <c r="B9" s="25">
        <f>B8</f>
        <v>69</v>
      </c>
      <c r="C9" s="26"/>
      <c r="D9" s="27">
        <v>0.85</v>
      </c>
      <c r="E9" s="28">
        <f t="shared" ref="E9:E18" si="1">B9*C9*D9</f>
        <v>0</v>
      </c>
      <c r="F9" s="54">
        <v>18425</v>
      </c>
      <c r="G9" s="29"/>
      <c r="H9" s="28">
        <f t="shared" ref="H9:H19" si="2">F9*G9</f>
        <v>0</v>
      </c>
      <c r="I9" s="30">
        <f t="shared" si="0"/>
        <v>0</v>
      </c>
    </row>
    <row r="10" spans="1:14" s="3" customFormat="1" ht="12.95" customHeight="1" x14ac:dyDescent="0.15">
      <c r="A10" s="53" t="s">
        <v>43</v>
      </c>
      <c r="B10" s="25">
        <f t="shared" ref="B10:B19" si="3">B9</f>
        <v>69</v>
      </c>
      <c r="C10" s="26"/>
      <c r="D10" s="27">
        <v>0.85</v>
      </c>
      <c r="E10" s="28">
        <f t="shared" si="1"/>
        <v>0</v>
      </c>
      <c r="F10" s="54">
        <v>19949</v>
      </c>
      <c r="G10" s="29"/>
      <c r="H10" s="28">
        <f t="shared" si="2"/>
        <v>0</v>
      </c>
      <c r="I10" s="30">
        <f t="shared" si="0"/>
        <v>0</v>
      </c>
    </row>
    <row r="11" spans="1:14" s="3" customFormat="1" ht="12.95" customHeight="1" x14ac:dyDescent="0.15">
      <c r="A11" s="53" t="s">
        <v>44</v>
      </c>
      <c r="B11" s="25">
        <f t="shared" si="3"/>
        <v>69</v>
      </c>
      <c r="C11" s="26"/>
      <c r="D11" s="27">
        <v>0.85</v>
      </c>
      <c r="E11" s="28">
        <f t="shared" si="1"/>
        <v>0</v>
      </c>
      <c r="F11" s="54">
        <v>20390</v>
      </c>
      <c r="G11" s="29"/>
      <c r="H11" s="28">
        <f t="shared" si="2"/>
        <v>0</v>
      </c>
      <c r="I11" s="30">
        <f t="shared" si="0"/>
        <v>0</v>
      </c>
    </row>
    <row r="12" spans="1:14" s="3" customFormat="1" ht="12.95" customHeight="1" x14ac:dyDescent="0.15">
      <c r="A12" s="53" t="s">
        <v>45</v>
      </c>
      <c r="B12" s="25">
        <f t="shared" si="3"/>
        <v>69</v>
      </c>
      <c r="C12" s="26"/>
      <c r="D12" s="27">
        <v>0.85</v>
      </c>
      <c r="E12" s="28">
        <f t="shared" si="1"/>
        <v>0</v>
      </c>
      <c r="F12" s="54">
        <v>19627</v>
      </c>
      <c r="G12" s="29"/>
      <c r="H12" s="28">
        <f t="shared" si="2"/>
        <v>0</v>
      </c>
      <c r="I12" s="30">
        <f t="shared" si="0"/>
        <v>0</v>
      </c>
    </row>
    <row r="13" spans="1:14" s="3" customFormat="1" ht="12.95" customHeight="1" x14ac:dyDescent="0.15">
      <c r="A13" s="53" t="s">
        <v>46</v>
      </c>
      <c r="B13" s="25">
        <f t="shared" si="3"/>
        <v>69</v>
      </c>
      <c r="C13" s="26"/>
      <c r="D13" s="27">
        <v>0.85</v>
      </c>
      <c r="E13" s="28">
        <f t="shared" si="1"/>
        <v>0</v>
      </c>
      <c r="F13" s="54">
        <v>17618</v>
      </c>
      <c r="G13" s="29"/>
      <c r="H13" s="28">
        <f t="shared" si="2"/>
        <v>0</v>
      </c>
      <c r="I13" s="30">
        <f t="shared" si="0"/>
        <v>0</v>
      </c>
    </row>
    <row r="14" spans="1:14" s="3" customFormat="1" ht="12.95" customHeight="1" x14ac:dyDescent="0.15">
      <c r="A14" s="53" t="s">
        <v>47</v>
      </c>
      <c r="B14" s="25">
        <f t="shared" si="3"/>
        <v>69</v>
      </c>
      <c r="C14" s="26"/>
      <c r="D14" s="27">
        <v>0.85</v>
      </c>
      <c r="E14" s="28">
        <f t="shared" si="1"/>
        <v>0</v>
      </c>
      <c r="F14" s="54">
        <v>17801</v>
      </c>
      <c r="G14" s="29"/>
      <c r="H14" s="28">
        <f t="shared" si="2"/>
        <v>0</v>
      </c>
      <c r="I14" s="30">
        <f t="shared" si="0"/>
        <v>0</v>
      </c>
    </row>
    <row r="15" spans="1:14" s="3" customFormat="1" ht="12.95" customHeight="1" x14ac:dyDescent="0.15">
      <c r="A15" s="53" t="s">
        <v>48</v>
      </c>
      <c r="B15" s="25">
        <f t="shared" si="3"/>
        <v>69</v>
      </c>
      <c r="C15" s="26"/>
      <c r="D15" s="27">
        <v>0.85</v>
      </c>
      <c r="E15" s="28">
        <f t="shared" si="1"/>
        <v>0</v>
      </c>
      <c r="F15" s="54">
        <v>17500</v>
      </c>
      <c r="G15" s="29"/>
      <c r="H15" s="28">
        <f t="shared" si="2"/>
        <v>0</v>
      </c>
      <c r="I15" s="30">
        <f t="shared" si="0"/>
        <v>0</v>
      </c>
    </row>
    <row r="16" spans="1:14" s="3" customFormat="1" ht="12.95" customHeight="1" x14ac:dyDescent="0.15">
      <c r="A16" s="53" t="s">
        <v>49</v>
      </c>
      <c r="B16" s="25">
        <f t="shared" si="3"/>
        <v>69</v>
      </c>
      <c r="C16" s="26"/>
      <c r="D16" s="27">
        <v>0.85</v>
      </c>
      <c r="E16" s="28">
        <f t="shared" si="1"/>
        <v>0</v>
      </c>
      <c r="F16" s="54">
        <v>22223</v>
      </c>
      <c r="G16" s="29"/>
      <c r="H16" s="28">
        <f t="shared" si="2"/>
        <v>0</v>
      </c>
      <c r="I16" s="30">
        <f t="shared" si="0"/>
        <v>0</v>
      </c>
    </row>
    <row r="17" spans="1:11" s="3" customFormat="1" ht="12.95" customHeight="1" x14ac:dyDescent="0.15">
      <c r="A17" s="53" t="s">
        <v>50</v>
      </c>
      <c r="B17" s="25">
        <f t="shared" si="3"/>
        <v>69</v>
      </c>
      <c r="C17" s="26"/>
      <c r="D17" s="27">
        <v>0.85</v>
      </c>
      <c r="E17" s="28">
        <f t="shared" si="1"/>
        <v>0</v>
      </c>
      <c r="F17" s="54">
        <v>41114</v>
      </c>
      <c r="G17" s="29"/>
      <c r="H17" s="28">
        <f t="shared" si="2"/>
        <v>0</v>
      </c>
      <c r="I17" s="30">
        <f t="shared" si="0"/>
        <v>0</v>
      </c>
    </row>
    <row r="18" spans="1:11" s="3" customFormat="1" ht="12.95" customHeight="1" x14ac:dyDescent="0.15">
      <c r="A18" s="53" t="s">
        <v>51</v>
      </c>
      <c r="B18" s="25">
        <f t="shared" si="3"/>
        <v>69</v>
      </c>
      <c r="C18" s="26"/>
      <c r="D18" s="27">
        <v>0.85</v>
      </c>
      <c r="E18" s="28">
        <f t="shared" si="1"/>
        <v>0</v>
      </c>
      <c r="F18" s="54">
        <v>35216</v>
      </c>
      <c r="G18" s="29"/>
      <c r="H18" s="28">
        <f t="shared" si="2"/>
        <v>0</v>
      </c>
      <c r="I18" s="30">
        <f t="shared" si="0"/>
        <v>0</v>
      </c>
    </row>
    <row r="19" spans="1:11" s="3" customFormat="1" ht="12.95" customHeight="1" thickBot="1" x14ac:dyDescent="0.2">
      <c r="A19" s="53" t="s">
        <v>52</v>
      </c>
      <c r="B19" s="31">
        <f t="shared" si="3"/>
        <v>69</v>
      </c>
      <c r="C19" s="32"/>
      <c r="D19" s="33">
        <v>0.85</v>
      </c>
      <c r="E19" s="34">
        <f>B19*C19*D19</f>
        <v>0</v>
      </c>
      <c r="F19" s="54">
        <v>20938</v>
      </c>
      <c r="G19" s="35"/>
      <c r="H19" s="34">
        <f t="shared" si="2"/>
        <v>0</v>
      </c>
      <c r="I19" s="36">
        <f t="shared" si="0"/>
        <v>0</v>
      </c>
    </row>
    <row r="20" spans="1:11" s="3" customFormat="1" ht="12.95" customHeight="1" thickTop="1" thickBot="1" x14ac:dyDescent="0.2">
      <c r="A20" s="20" t="s">
        <v>40</v>
      </c>
      <c r="B20" s="37"/>
      <c r="C20" s="38"/>
      <c r="D20" s="39"/>
      <c r="E20" s="40"/>
      <c r="F20" s="41">
        <f>SUM(F8:F19)</f>
        <v>268235</v>
      </c>
      <c r="G20" s="39"/>
      <c r="H20" s="40"/>
      <c r="I20" s="42">
        <f>SUM(I8:I19)</f>
        <v>0</v>
      </c>
      <c r="J20" s="3" t="s">
        <v>17</v>
      </c>
    </row>
    <row r="21" spans="1:11" s="3" customFormat="1" ht="9" customHeight="1" x14ac:dyDescent="0.15"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" customFormat="1" ht="12.95" customHeight="1" thickBot="1" x14ac:dyDescent="0.2">
      <c r="C22" s="43"/>
      <c r="D22" s="43"/>
      <c r="E22" s="44"/>
      <c r="F22" s="43"/>
      <c r="G22" s="43"/>
      <c r="H22" s="43"/>
      <c r="I22" s="43"/>
      <c r="J22" s="43"/>
      <c r="K22" s="43"/>
    </row>
    <row r="23" spans="1:11" s="3" customFormat="1" ht="15" customHeight="1" thickBot="1" x14ac:dyDescent="0.2">
      <c r="C23" s="43"/>
      <c r="D23" s="43"/>
      <c r="E23" s="43"/>
      <c r="F23" s="56" t="s">
        <v>20</v>
      </c>
      <c r="G23" s="56"/>
      <c r="H23" s="57">
        <f>I20</f>
        <v>0</v>
      </c>
      <c r="I23" s="58"/>
    </row>
    <row r="24" spans="1:11" s="3" customFormat="1" ht="4.5" customHeight="1" x14ac:dyDescent="0.15">
      <c r="C24" s="43"/>
      <c r="D24" s="43"/>
      <c r="E24" s="43"/>
      <c r="F24" s="45"/>
      <c r="G24" s="45"/>
      <c r="H24" s="46"/>
      <c r="I24" s="46"/>
    </row>
    <row r="25" spans="1:11" s="3" customFormat="1" ht="15" hidden="1" customHeight="1" thickBot="1" x14ac:dyDescent="0.2">
      <c r="C25" s="43"/>
      <c r="D25" s="56"/>
      <c r="E25" s="56"/>
      <c r="F25" s="56"/>
      <c r="G25" s="59"/>
      <c r="H25" s="57"/>
      <c r="I25" s="58"/>
    </row>
    <row r="26" spans="1:11" s="3" customFormat="1" ht="15" customHeight="1" x14ac:dyDescent="0.15">
      <c r="C26" s="43"/>
      <c r="D26" s="45"/>
      <c r="E26" s="45"/>
      <c r="F26" s="45"/>
      <c r="G26" s="45"/>
      <c r="H26" s="47"/>
      <c r="I26" s="48" t="s">
        <v>19</v>
      </c>
    </row>
    <row r="27" spans="1:11" s="3" customFormat="1" ht="15" customHeight="1" x14ac:dyDescent="0.15">
      <c r="A27" s="49" t="s">
        <v>18</v>
      </c>
      <c r="H27" s="50"/>
      <c r="I27" s="48"/>
      <c r="J27" s="51"/>
      <c r="K27" s="52"/>
    </row>
    <row r="28" spans="1:11" s="3" customFormat="1" ht="12" x14ac:dyDescent="0.15">
      <c r="A28" s="49" t="s">
        <v>36</v>
      </c>
    </row>
    <row r="29" spans="1:11" s="3" customFormat="1" ht="13.5" customHeight="1" x14ac:dyDescent="0.15">
      <c r="A29" s="49" t="s">
        <v>37</v>
      </c>
    </row>
    <row r="30" spans="1:11" s="3" customFormat="1" ht="12" x14ac:dyDescent="0.15">
      <c r="A30" s="49" t="s">
        <v>38</v>
      </c>
    </row>
    <row r="31" spans="1:11" s="3" customFormat="1" ht="2.25" customHeight="1" x14ac:dyDescent="0.15"/>
    <row r="32" spans="1:11" s="3" customFormat="1" ht="12" x14ac:dyDescent="0.15"/>
    <row r="33" s="3" customFormat="1" ht="12" x14ac:dyDescent="0.15"/>
    <row r="34" s="3" customFormat="1" ht="12" x14ac:dyDescent="0.15"/>
    <row r="35" s="3" customFormat="1" ht="12" x14ac:dyDescent="0.15"/>
    <row r="36" s="3" customFormat="1" ht="12" x14ac:dyDescent="0.15"/>
    <row r="37" s="3" customFormat="1" ht="12" x14ac:dyDescent="0.15"/>
    <row r="38" s="3" customFormat="1" ht="12" x14ac:dyDescent="0.15"/>
    <row r="39" s="3" customFormat="1" ht="12" x14ac:dyDescent="0.15"/>
    <row r="40" s="3" customFormat="1" ht="12" x14ac:dyDescent="0.15"/>
    <row r="41" s="3" customFormat="1" ht="12" x14ac:dyDescent="0.15"/>
    <row r="42" s="3" customFormat="1" ht="12" x14ac:dyDescent="0.15"/>
    <row r="43" s="3" customFormat="1" ht="12" x14ac:dyDescent="0.15"/>
  </sheetData>
  <mergeCells count="5">
    <mergeCell ref="A2:I2"/>
    <mergeCell ref="F23:G23"/>
    <mergeCell ref="H23:I23"/>
    <mergeCell ref="D25:G25"/>
    <mergeCell ref="H25:I25"/>
  </mergeCells>
  <phoneticPr fontId="1"/>
  <printOptions horizontalCentered="1"/>
  <pageMargins left="0.51181102362204722" right="0.31496062992125984" top="0.98425196850393704" bottom="0.15748031496062992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zoomScaleNormal="100" workbookViewId="0">
      <selection activeCell="K16" sqref="K16"/>
    </sheetView>
  </sheetViews>
  <sheetFormatPr defaultRowHeight="13.5" x14ac:dyDescent="0.15"/>
  <cols>
    <col min="1" max="1" width="13.375" style="1" customWidth="1"/>
    <col min="2" max="2" width="9.5" style="1" customWidth="1"/>
    <col min="3" max="3" width="12.25" style="1" customWidth="1"/>
    <col min="4" max="4" width="5.375" style="1" customWidth="1"/>
    <col min="5" max="5" width="12.125" style="1" customWidth="1"/>
    <col min="6" max="6" width="13.75" style="1" customWidth="1"/>
    <col min="7" max="7" width="11" style="1" customWidth="1"/>
    <col min="8" max="8" width="10.625" style="1" customWidth="1"/>
    <col min="9" max="9" width="16.625" style="1" customWidth="1"/>
    <col min="10" max="10" width="12.375" style="1" customWidth="1"/>
    <col min="11" max="11" width="13.375" style="1" customWidth="1"/>
    <col min="12" max="12" width="5.125" style="1" customWidth="1"/>
    <col min="13" max="16384" width="9" style="1"/>
  </cols>
  <sheetData>
    <row r="1" spans="1:14" x14ac:dyDescent="0.15">
      <c r="A1" s="1" t="s">
        <v>26</v>
      </c>
    </row>
    <row r="2" spans="1:14" ht="17.25" customHeight="1" x14ac:dyDescent="0.1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2"/>
      <c r="K2" s="2"/>
      <c r="L2" s="2"/>
      <c r="M2" s="2"/>
      <c r="N2" s="2"/>
    </row>
    <row r="3" spans="1:14" s="3" customFormat="1" ht="12.75" thickBot="1" x14ac:dyDescent="0.2">
      <c r="A3" s="3" t="s">
        <v>24</v>
      </c>
      <c r="L3" s="4"/>
    </row>
    <row r="4" spans="1:14" s="3" customFormat="1" ht="12.95" customHeight="1" x14ac:dyDescent="0.15">
      <c r="A4" s="5"/>
      <c r="B4" s="6" t="s">
        <v>0</v>
      </c>
      <c r="C4" s="6" t="s">
        <v>1</v>
      </c>
      <c r="D4" s="7" t="s">
        <v>2</v>
      </c>
      <c r="E4" s="8" t="s">
        <v>3</v>
      </c>
      <c r="F4" s="9" t="s">
        <v>4</v>
      </c>
      <c r="G4" s="10" t="s">
        <v>5</v>
      </c>
      <c r="H4" s="8" t="s">
        <v>5</v>
      </c>
      <c r="I4" s="8" t="s">
        <v>6</v>
      </c>
      <c r="J4" s="4"/>
    </row>
    <row r="5" spans="1:14" s="3" customFormat="1" ht="19.5" customHeight="1" x14ac:dyDescent="0.15">
      <c r="A5" s="11"/>
      <c r="B5" s="11"/>
      <c r="C5" s="11"/>
      <c r="D5" s="12" t="s">
        <v>7</v>
      </c>
      <c r="E5" s="13"/>
      <c r="F5" s="14" t="s">
        <v>8</v>
      </c>
      <c r="G5" s="12" t="s">
        <v>9</v>
      </c>
      <c r="H5" s="13"/>
      <c r="I5" s="15" t="s">
        <v>10</v>
      </c>
      <c r="J5" s="4"/>
    </row>
    <row r="6" spans="1:14" s="3" customFormat="1" ht="12.95" customHeight="1" x14ac:dyDescent="0.15">
      <c r="A6" s="11"/>
      <c r="B6" s="16" t="s">
        <v>29</v>
      </c>
      <c r="C6" s="16" t="s">
        <v>30</v>
      </c>
      <c r="D6" s="17"/>
      <c r="E6" s="18" t="s">
        <v>11</v>
      </c>
      <c r="F6" s="19" t="s">
        <v>31</v>
      </c>
      <c r="G6" s="12" t="s">
        <v>32</v>
      </c>
      <c r="H6" s="18" t="s">
        <v>11</v>
      </c>
      <c r="I6" s="18" t="s">
        <v>11</v>
      </c>
      <c r="J6" s="4"/>
    </row>
    <row r="7" spans="1:14" s="3" customFormat="1" ht="14.25" customHeight="1" x14ac:dyDescent="0.15">
      <c r="A7" s="20"/>
      <c r="B7" s="21" t="s">
        <v>12</v>
      </c>
      <c r="C7" s="21" t="s">
        <v>13</v>
      </c>
      <c r="D7" s="22" t="s">
        <v>14</v>
      </c>
      <c r="E7" s="23" t="s">
        <v>33</v>
      </c>
      <c r="F7" s="24" t="s">
        <v>15</v>
      </c>
      <c r="G7" s="22" t="s">
        <v>16</v>
      </c>
      <c r="H7" s="23" t="s">
        <v>34</v>
      </c>
      <c r="I7" s="23" t="s">
        <v>35</v>
      </c>
      <c r="J7" s="4"/>
    </row>
    <row r="8" spans="1:14" s="3" customFormat="1" ht="12.95" customHeight="1" x14ac:dyDescent="0.15">
      <c r="A8" s="53" t="s">
        <v>41</v>
      </c>
      <c r="B8" s="25">
        <v>69</v>
      </c>
      <c r="C8" s="26"/>
      <c r="D8" s="27">
        <v>0.85</v>
      </c>
      <c r="E8" s="28">
        <f>B8*C8*D8</f>
        <v>0</v>
      </c>
      <c r="F8" s="54">
        <v>17434</v>
      </c>
      <c r="G8" s="29"/>
      <c r="H8" s="28">
        <f>F8*G8</f>
        <v>0</v>
      </c>
      <c r="I8" s="30">
        <f t="shared" ref="I8:I19" si="0">ROUNDDOWN(E8+H8,0)</f>
        <v>0</v>
      </c>
    </row>
    <row r="9" spans="1:14" s="3" customFormat="1" ht="12.95" customHeight="1" x14ac:dyDescent="0.15">
      <c r="A9" s="53" t="s">
        <v>42</v>
      </c>
      <c r="B9" s="25">
        <v>69</v>
      </c>
      <c r="C9" s="26"/>
      <c r="D9" s="27">
        <v>0.85</v>
      </c>
      <c r="E9" s="28">
        <f t="shared" ref="E9:E19" si="1">B9*C9*D9</f>
        <v>0</v>
      </c>
      <c r="F9" s="54">
        <v>18425</v>
      </c>
      <c r="G9" s="29"/>
      <c r="H9" s="28">
        <f t="shared" ref="H9:H19" si="2">F9*G9</f>
        <v>0</v>
      </c>
      <c r="I9" s="30">
        <f t="shared" si="0"/>
        <v>0</v>
      </c>
    </row>
    <row r="10" spans="1:14" s="3" customFormat="1" ht="12.95" customHeight="1" x14ac:dyDescent="0.15">
      <c r="A10" s="53" t="s">
        <v>43</v>
      </c>
      <c r="B10" s="25">
        <v>69</v>
      </c>
      <c r="C10" s="26"/>
      <c r="D10" s="27">
        <v>0.85</v>
      </c>
      <c r="E10" s="28">
        <f t="shared" si="1"/>
        <v>0</v>
      </c>
      <c r="F10" s="54">
        <v>19949</v>
      </c>
      <c r="G10" s="29"/>
      <c r="H10" s="28">
        <f t="shared" si="2"/>
        <v>0</v>
      </c>
      <c r="I10" s="30">
        <f t="shared" si="0"/>
        <v>0</v>
      </c>
    </row>
    <row r="11" spans="1:14" s="3" customFormat="1" ht="12.95" customHeight="1" x14ac:dyDescent="0.15">
      <c r="A11" s="53" t="s">
        <v>44</v>
      </c>
      <c r="B11" s="25">
        <v>69</v>
      </c>
      <c r="C11" s="26"/>
      <c r="D11" s="27">
        <v>0.85</v>
      </c>
      <c r="E11" s="28">
        <f t="shared" si="1"/>
        <v>0</v>
      </c>
      <c r="F11" s="54">
        <v>20390</v>
      </c>
      <c r="G11" s="29"/>
      <c r="H11" s="28">
        <f t="shared" si="2"/>
        <v>0</v>
      </c>
      <c r="I11" s="30">
        <f t="shared" si="0"/>
        <v>0</v>
      </c>
    </row>
    <row r="12" spans="1:14" s="3" customFormat="1" ht="12.95" customHeight="1" x14ac:dyDescent="0.15">
      <c r="A12" s="53" t="s">
        <v>45</v>
      </c>
      <c r="B12" s="25">
        <v>69</v>
      </c>
      <c r="C12" s="26"/>
      <c r="D12" s="27">
        <v>0.85</v>
      </c>
      <c r="E12" s="28">
        <f t="shared" si="1"/>
        <v>0</v>
      </c>
      <c r="F12" s="54">
        <v>19627</v>
      </c>
      <c r="G12" s="29"/>
      <c r="H12" s="28">
        <f t="shared" si="2"/>
        <v>0</v>
      </c>
      <c r="I12" s="30">
        <f t="shared" si="0"/>
        <v>0</v>
      </c>
    </row>
    <row r="13" spans="1:14" s="3" customFormat="1" ht="12.95" customHeight="1" x14ac:dyDescent="0.15">
      <c r="A13" s="53" t="s">
        <v>46</v>
      </c>
      <c r="B13" s="25">
        <v>69</v>
      </c>
      <c r="C13" s="26"/>
      <c r="D13" s="27">
        <v>0.85</v>
      </c>
      <c r="E13" s="28">
        <f t="shared" si="1"/>
        <v>0</v>
      </c>
      <c r="F13" s="54">
        <v>17618</v>
      </c>
      <c r="G13" s="29"/>
      <c r="H13" s="28">
        <f t="shared" si="2"/>
        <v>0</v>
      </c>
      <c r="I13" s="30">
        <f t="shared" si="0"/>
        <v>0</v>
      </c>
    </row>
    <row r="14" spans="1:14" s="3" customFormat="1" ht="12.95" customHeight="1" x14ac:dyDescent="0.15">
      <c r="A14" s="53" t="s">
        <v>47</v>
      </c>
      <c r="B14" s="25">
        <v>69</v>
      </c>
      <c r="C14" s="26"/>
      <c r="D14" s="27">
        <v>0.85</v>
      </c>
      <c r="E14" s="28">
        <f t="shared" si="1"/>
        <v>0</v>
      </c>
      <c r="F14" s="54">
        <v>17801</v>
      </c>
      <c r="G14" s="29"/>
      <c r="H14" s="28">
        <f t="shared" si="2"/>
        <v>0</v>
      </c>
      <c r="I14" s="30">
        <f t="shared" si="0"/>
        <v>0</v>
      </c>
    </row>
    <row r="15" spans="1:14" s="3" customFormat="1" ht="12.95" customHeight="1" x14ac:dyDescent="0.15">
      <c r="A15" s="53" t="s">
        <v>48</v>
      </c>
      <c r="B15" s="25">
        <v>69</v>
      </c>
      <c r="C15" s="26"/>
      <c r="D15" s="27">
        <v>0.85</v>
      </c>
      <c r="E15" s="28">
        <f t="shared" si="1"/>
        <v>0</v>
      </c>
      <c r="F15" s="54">
        <v>17500</v>
      </c>
      <c r="G15" s="29"/>
      <c r="H15" s="28">
        <f t="shared" si="2"/>
        <v>0</v>
      </c>
      <c r="I15" s="30">
        <f t="shared" si="0"/>
        <v>0</v>
      </c>
    </row>
    <row r="16" spans="1:14" s="3" customFormat="1" ht="12.95" customHeight="1" x14ac:dyDescent="0.15">
      <c r="A16" s="53" t="s">
        <v>49</v>
      </c>
      <c r="B16" s="25">
        <v>69</v>
      </c>
      <c r="C16" s="26"/>
      <c r="D16" s="27">
        <v>0.85</v>
      </c>
      <c r="E16" s="28">
        <f t="shared" si="1"/>
        <v>0</v>
      </c>
      <c r="F16" s="54">
        <v>22223</v>
      </c>
      <c r="G16" s="29"/>
      <c r="H16" s="28">
        <f t="shared" si="2"/>
        <v>0</v>
      </c>
      <c r="I16" s="30">
        <f t="shared" si="0"/>
        <v>0</v>
      </c>
    </row>
    <row r="17" spans="1:11" s="3" customFormat="1" ht="12.95" customHeight="1" x14ac:dyDescent="0.15">
      <c r="A17" s="53" t="s">
        <v>50</v>
      </c>
      <c r="B17" s="25">
        <v>69</v>
      </c>
      <c r="C17" s="26"/>
      <c r="D17" s="27">
        <v>0.85</v>
      </c>
      <c r="E17" s="28">
        <f t="shared" si="1"/>
        <v>0</v>
      </c>
      <c r="F17" s="54">
        <v>41114</v>
      </c>
      <c r="G17" s="29"/>
      <c r="H17" s="28">
        <f t="shared" si="2"/>
        <v>0</v>
      </c>
      <c r="I17" s="30">
        <f t="shared" si="0"/>
        <v>0</v>
      </c>
    </row>
    <row r="18" spans="1:11" s="3" customFormat="1" ht="12.95" customHeight="1" x14ac:dyDescent="0.15">
      <c r="A18" s="53" t="s">
        <v>51</v>
      </c>
      <c r="B18" s="25">
        <v>69</v>
      </c>
      <c r="C18" s="26"/>
      <c r="D18" s="27">
        <v>0.85</v>
      </c>
      <c r="E18" s="28">
        <f t="shared" si="1"/>
        <v>0</v>
      </c>
      <c r="F18" s="54">
        <v>35216</v>
      </c>
      <c r="G18" s="29"/>
      <c r="H18" s="28">
        <f t="shared" si="2"/>
        <v>0</v>
      </c>
      <c r="I18" s="30">
        <f t="shared" si="0"/>
        <v>0</v>
      </c>
    </row>
    <row r="19" spans="1:11" s="3" customFormat="1" ht="12.95" customHeight="1" thickBot="1" x14ac:dyDescent="0.2">
      <c r="A19" s="53" t="s">
        <v>52</v>
      </c>
      <c r="B19" s="25">
        <v>69</v>
      </c>
      <c r="C19" s="32"/>
      <c r="D19" s="33">
        <v>0.85</v>
      </c>
      <c r="E19" s="34">
        <f t="shared" si="1"/>
        <v>0</v>
      </c>
      <c r="F19" s="54">
        <v>20938</v>
      </c>
      <c r="G19" s="35"/>
      <c r="H19" s="34">
        <f t="shared" si="2"/>
        <v>0</v>
      </c>
      <c r="I19" s="36">
        <f t="shared" si="0"/>
        <v>0</v>
      </c>
    </row>
    <row r="20" spans="1:11" s="3" customFormat="1" ht="12.95" customHeight="1" thickTop="1" thickBot="1" x14ac:dyDescent="0.2">
      <c r="A20" s="20" t="s">
        <v>40</v>
      </c>
      <c r="B20" s="37"/>
      <c r="C20" s="38"/>
      <c r="D20" s="39"/>
      <c r="E20" s="40"/>
      <c r="F20" s="41">
        <f>SUM(F8:F19)</f>
        <v>268235</v>
      </c>
      <c r="G20" s="39"/>
      <c r="H20" s="40"/>
      <c r="I20" s="42">
        <f>SUM(I8:I19)</f>
        <v>0</v>
      </c>
      <c r="J20" s="3" t="s">
        <v>17</v>
      </c>
    </row>
    <row r="21" spans="1:11" s="3" customFormat="1" ht="9" customHeight="1" x14ac:dyDescent="0.15">
      <c r="C21" s="43"/>
      <c r="D21" s="43"/>
      <c r="E21" s="43"/>
      <c r="F21" s="43"/>
      <c r="G21" s="43"/>
      <c r="H21" s="43"/>
      <c r="I21" s="43"/>
      <c r="J21" s="43"/>
      <c r="K21" s="43"/>
    </row>
    <row r="22" spans="1:11" s="3" customFormat="1" ht="12.95" customHeight="1" thickBot="1" x14ac:dyDescent="0.2">
      <c r="C22" s="43"/>
      <c r="D22" s="43"/>
      <c r="E22" s="44"/>
      <c r="F22" s="43"/>
      <c r="G22" s="43"/>
      <c r="H22" s="43"/>
      <c r="I22" s="43"/>
      <c r="J22" s="43"/>
      <c r="K22" s="43"/>
    </row>
    <row r="23" spans="1:11" s="3" customFormat="1" ht="15" customHeight="1" thickBot="1" x14ac:dyDescent="0.2">
      <c r="C23" s="43"/>
      <c r="D23" s="43"/>
      <c r="E23" s="43"/>
      <c r="F23" s="56" t="s">
        <v>21</v>
      </c>
      <c r="G23" s="56"/>
      <c r="H23" s="57">
        <f>I20</f>
        <v>0</v>
      </c>
      <c r="I23" s="58"/>
      <c r="J23" s="3" t="s">
        <v>22</v>
      </c>
    </row>
    <row r="24" spans="1:11" s="3" customFormat="1" ht="4.5" customHeight="1" thickBot="1" x14ac:dyDescent="0.2">
      <c r="C24" s="43"/>
      <c r="D24" s="43"/>
      <c r="E24" s="43"/>
      <c r="F24" s="45"/>
      <c r="G24" s="45"/>
      <c r="H24" s="46"/>
      <c r="I24" s="46"/>
    </row>
    <row r="25" spans="1:11" s="3" customFormat="1" ht="15" customHeight="1" thickBot="1" x14ac:dyDescent="0.2">
      <c r="C25" s="43"/>
      <c r="D25" s="56" t="s">
        <v>23</v>
      </c>
      <c r="E25" s="56"/>
      <c r="F25" s="56"/>
      <c r="G25" s="59"/>
      <c r="H25" s="57">
        <f>ROUNDUP(H23/1.1,0)</f>
        <v>0</v>
      </c>
      <c r="I25" s="58"/>
    </row>
    <row r="26" spans="1:11" s="3" customFormat="1" ht="15" customHeight="1" x14ac:dyDescent="0.15">
      <c r="C26" s="43"/>
      <c r="D26" s="45"/>
      <c r="E26" s="45"/>
      <c r="F26" s="45"/>
      <c r="G26" s="45"/>
      <c r="H26" s="47"/>
      <c r="I26" s="48" t="s">
        <v>19</v>
      </c>
    </row>
    <row r="27" spans="1:11" s="3" customFormat="1" ht="15" customHeight="1" x14ac:dyDescent="0.15">
      <c r="A27" s="49" t="s">
        <v>18</v>
      </c>
      <c r="H27" s="50"/>
      <c r="I27" s="48"/>
      <c r="J27" s="51"/>
      <c r="K27" s="52"/>
    </row>
    <row r="28" spans="1:11" s="3" customFormat="1" ht="12" x14ac:dyDescent="0.15">
      <c r="A28" s="49" t="s">
        <v>39</v>
      </c>
    </row>
    <row r="29" spans="1:11" s="3" customFormat="1" ht="13.5" customHeight="1" x14ac:dyDescent="0.15">
      <c r="A29" s="49" t="s">
        <v>37</v>
      </c>
    </row>
    <row r="30" spans="1:11" s="3" customFormat="1" ht="12" x14ac:dyDescent="0.15">
      <c r="A30" s="49" t="s">
        <v>38</v>
      </c>
    </row>
    <row r="31" spans="1:11" s="3" customFormat="1" ht="2.25" customHeight="1" x14ac:dyDescent="0.15"/>
    <row r="32" spans="1:11" s="3" customFormat="1" ht="12" x14ac:dyDescent="0.15"/>
    <row r="33" s="3" customFormat="1" ht="12" x14ac:dyDescent="0.15"/>
    <row r="34" s="3" customFormat="1" ht="12" x14ac:dyDescent="0.15"/>
    <row r="35" s="3" customFormat="1" ht="12" x14ac:dyDescent="0.15"/>
    <row r="36" s="3" customFormat="1" ht="12" x14ac:dyDescent="0.15"/>
    <row r="37" s="3" customFormat="1" ht="12" x14ac:dyDescent="0.15"/>
    <row r="38" s="3" customFormat="1" ht="12" x14ac:dyDescent="0.15"/>
    <row r="39" s="3" customFormat="1" ht="12" x14ac:dyDescent="0.15"/>
    <row r="40" s="3" customFormat="1" ht="12" x14ac:dyDescent="0.15"/>
    <row r="41" s="3" customFormat="1" ht="12" x14ac:dyDescent="0.15"/>
    <row r="42" s="3" customFormat="1" ht="12" x14ac:dyDescent="0.15"/>
    <row r="43" s="3" customFormat="1" ht="12" x14ac:dyDescent="0.15"/>
  </sheetData>
  <mergeCells count="5">
    <mergeCell ref="A2:I2"/>
    <mergeCell ref="F23:G23"/>
    <mergeCell ref="H23:I23"/>
    <mergeCell ref="D25:G25"/>
    <mergeCell ref="H25:I25"/>
  </mergeCells>
  <phoneticPr fontId="1"/>
  <printOptions horizontalCentered="1"/>
  <pageMargins left="0.51181102362204722" right="0.31496062992125984" top="0.98425196850393704" bottom="0.15748031496062992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別紙様式５－１内訳書（税抜）</vt:lpstr>
      <vt:lpstr>別紙様式５－２内訳書（税込）</vt:lpstr>
      <vt:lpstr>'別紙様式５－１内訳書（税抜）'!Print_Area</vt:lpstr>
      <vt:lpstr>'別紙様式５－２内訳書（税込）'!Print_Area</vt:lpstr>
    </vt:vector>
  </TitlesOfParts>
  <Company>城南衛生管理組合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T-Fukuyama</dc:creator>
  <cp:lastModifiedBy>榊原 廣郷</cp:lastModifiedBy>
  <cp:lastPrinted>2024-10-16T01:32:42Z</cp:lastPrinted>
  <dcterms:created xsi:type="dcterms:W3CDTF">2015-11-18T04:07:16Z</dcterms:created>
  <dcterms:modified xsi:type="dcterms:W3CDTF">2025-11-07T01:45:54Z</dcterms:modified>
</cp:coreProperties>
</file>